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62" activeTab="0"/>
  </bookViews>
  <sheets>
    <sheet name="заявка  " sheetId="1" r:id="rId1"/>
    <sheet name="Лист1" sheetId="2" r:id="rId2"/>
  </sheets>
  <definedNames>
    <definedName name="_xlnm.Print_Area" localSheetId="0">'заявка  '!$A$1:$M$100</definedName>
  </definedNames>
  <calcPr fullCalcOnLoad="1"/>
</workbook>
</file>

<file path=xl/sharedStrings.xml><?xml version="1.0" encoding="utf-8"?>
<sst xmlns="http://schemas.openxmlformats.org/spreadsheetml/2006/main" count="261" uniqueCount="105">
  <si>
    <t>Заявка</t>
  </si>
  <si>
    <t>итого</t>
  </si>
  <si>
    <t>сумма</t>
  </si>
  <si>
    <t xml:space="preserve">без скидки </t>
  </si>
  <si>
    <t>сандалики (размеры)</t>
  </si>
  <si>
    <t>размер</t>
  </si>
  <si>
    <t>Пожалуйста, не убирайте промежуточные итоги</t>
  </si>
  <si>
    <r>
      <t xml:space="preserve">ИК </t>
    </r>
    <r>
      <rPr>
        <sz val="10"/>
        <rFont val="Arial"/>
        <family val="2"/>
      </rPr>
      <t>(искуственная кожа, пряжка)</t>
    </r>
  </si>
  <si>
    <t>М</t>
  </si>
  <si>
    <t>Д</t>
  </si>
  <si>
    <t>размеры</t>
  </si>
  <si>
    <t>тапочки на резинке</t>
  </si>
  <si>
    <t>тапочки на липучке</t>
  </si>
  <si>
    <t>черные</t>
  </si>
  <si>
    <t>белые</t>
  </si>
  <si>
    <t>ВСЕГО ПО ЗАЯВКЕ</t>
  </si>
  <si>
    <t>Мальчик</t>
  </si>
  <si>
    <t>Девочка</t>
  </si>
  <si>
    <t>ПАР</t>
  </si>
  <si>
    <t>РУБ</t>
  </si>
  <si>
    <t>БЕЛЫХ</t>
  </si>
  <si>
    <t>РОЗОВЫХ</t>
  </si>
  <si>
    <r>
      <t>ИК В</t>
    </r>
    <r>
      <rPr>
        <sz val="10"/>
        <rFont val="Arial"/>
        <family val="2"/>
      </rPr>
      <t>(искуственная кожа, липа)</t>
    </r>
  </si>
  <si>
    <t>Наименование продукции</t>
  </si>
  <si>
    <t>цена руб/пара</t>
  </si>
  <si>
    <t>Туфли летние</t>
  </si>
  <si>
    <t>Туфли летние ясельные  ИК (пряжка)</t>
  </si>
  <si>
    <t>Туфли летние м/детские ИК (пряжка)</t>
  </si>
  <si>
    <t>Туфли летние дошкольные  ИК (пряжка)</t>
  </si>
  <si>
    <t>Туфли летние ясельные  ЛАК (пряжка)</t>
  </si>
  <si>
    <t>Туфли летние м/детские ЛАК (пряжка)</t>
  </si>
  <si>
    <t>Туфли летние дошкольные ЛАК (пряжка)</t>
  </si>
  <si>
    <t>Туфли летние дошкольные ИК (липа)</t>
  </si>
  <si>
    <t>Туфли  дошкольные ЛАК (липа) ТЭП</t>
  </si>
  <si>
    <t>Туфли  дошк. ЛАК (2липы) выс. пятка</t>
  </si>
  <si>
    <t>Туфли гимнастические</t>
  </si>
  <si>
    <t>Чешки малодетские ХРОМ мод 23-99</t>
  </si>
  <si>
    <t>Чешки дошкольные ХРОМ мод.24-99</t>
  </si>
  <si>
    <t>Чешки школьные ХРОМ мод.25-99</t>
  </si>
  <si>
    <t>Туфли комнатные</t>
  </si>
  <si>
    <t>Ясельные на резинке мод. 02-20</t>
  </si>
  <si>
    <t>Малодетские на резинке мод. 3-85</t>
  </si>
  <si>
    <t>Дошкольные (лодочка) мод. 7-80</t>
  </si>
  <si>
    <t>Ясельные  на липе мод. 02-17</t>
  </si>
  <si>
    <t>Малодетские на липе мод. 3-86, 3-87</t>
  </si>
  <si>
    <t>Дошкольные на липе  мод. 7-81, 7-82</t>
  </si>
  <si>
    <t>Дошкольные (без задника) мод.7-9</t>
  </si>
  <si>
    <t xml:space="preserve">Гусарики и пинетки </t>
  </si>
  <si>
    <t>Пинетки нат. ХРОМ, мод. 16( с 100-120разм.)</t>
  </si>
  <si>
    <t>Пинетки утепленные (бабуши) (с 120-140р.)</t>
  </si>
  <si>
    <t>Осень-зима</t>
  </si>
  <si>
    <r>
      <t>туфли клеевые Лак м.5-4, 5-6</t>
    </r>
    <r>
      <rPr>
        <b/>
        <sz val="14"/>
        <rFont val="Arial"/>
        <family val="2"/>
      </rPr>
      <t xml:space="preserve"> </t>
    </r>
  </si>
  <si>
    <t>туфли клеевые высокая берца</t>
  </si>
  <si>
    <t xml:space="preserve">Туфли летние текстильные (23-27) </t>
  </si>
  <si>
    <t>Чешки школьные ИК мод.26</t>
  </si>
  <si>
    <t>Чешки школьные ИК мод.25</t>
  </si>
  <si>
    <t>Чешки дошкольные ИК мод.24</t>
  </si>
  <si>
    <t>Чешки малодетские ИК мод 23</t>
  </si>
  <si>
    <t>Чешки школьные ХРОМ мод.26-99</t>
  </si>
  <si>
    <t>Сапоги (нат.кожа, мод. 16 (100-120 разм)</t>
  </si>
  <si>
    <t>Ботинки ИК (с 18-25 разм)</t>
  </si>
  <si>
    <t xml:space="preserve">Ботинки Хром (с 18-25 разм)  </t>
  </si>
  <si>
    <t>Туфли летние ясельные  ИК (липа)</t>
  </si>
  <si>
    <t>Туфли летние м/детские ИК (липа)</t>
  </si>
  <si>
    <t xml:space="preserve">Распродажа </t>
  </si>
  <si>
    <t xml:space="preserve">1. сандали </t>
  </si>
  <si>
    <t>Бурки с 12-165</t>
  </si>
  <si>
    <t>Бурки</t>
  </si>
  <si>
    <t>текстильные сандалии</t>
  </si>
  <si>
    <t>мал</t>
  </si>
  <si>
    <t>дев</t>
  </si>
  <si>
    <t>текстильные сандалии ясельные 9-1</t>
  </si>
  <si>
    <t>текстильные сандалии ясельные 9-2</t>
  </si>
  <si>
    <t xml:space="preserve">2. текст.сандали </t>
  </si>
  <si>
    <t>мальч</t>
  </si>
  <si>
    <t>Бабуши с меховой опушкой</t>
  </si>
  <si>
    <t>бабуши с мех.опушкой</t>
  </si>
  <si>
    <t>х</t>
  </si>
  <si>
    <t>3. тап яс рез</t>
  </si>
  <si>
    <t>4. тап яс липа</t>
  </si>
  <si>
    <t>5. тап мд рез</t>
  </si>
  <si>
    <t>6. тап мд липа</t>
  </si>
  <si>
    <t>7. чешки хром</t>
  </si>
  <si>
    <t>8. чешки ик</t>
  </si>
  <si>
    <t>9. бабуши</t>
  </si>
  <si>
    <t>10. тап дш рез</t>
  </si>
  <si>
    <t>11. тап дш липа</t>
  </si>
  <si>
    <t>12. распродажа</t>
  </si>
  <si>
    <t>13. бурки</t>
  </si>
  <si>
    <t>текстильные сандалии дошкольные 9-3</t>
  </si>
  <si>
    <t>Валенки</t>
  </si>
  <si>
    <t>Валенки распродажа</t>
  </si>
  <si>
    <t>14. валенки</t>
  </si>
  <si>
    <t>Туфли текстильные 400</t>
  </si>
  <si>
    <t>Туфли текстильные 400 (ТЭП)</t>
  </si>
  <si>
    <t>ПО-МОДЕЛЬНО НЕ ОТГРУЖАЕМ!!!</t>
  </si>
  <si>
    <t>Ф.И.О</t>
  </si>
  <si>
    <t>23 Хром чешки</t>
  </si>
  <si>
    <t>23 ИК чешки</t>
  </si>
  <si>
    <t xml:space="preserve">24 Хром чешки </t>
  </si>
  <si>
    <t xml:space="preserve">24 ИК чешки </t>
  </si>
  <si>
    <t>25 Хром чешки</t>
  </si>
  <si>
    <t xml:space="preserve">25 ИК чешки </t>
  </si>
  <si>
    <t xml:space="preserve">26 Хром чешки  </t>
  </si>
  <si>
    <t xml:space="preserve">26 ИК чешки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</si>
</sst>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_ ;[Red]\-#,##0\ "/>
  </numFmts>
  <fonts count="6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i/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color indexed="12"/>
      <name val="Arial"/>
      <family val="2"/>
    </font>
    <font>
      <sz val="12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b/>
      <i/>
      <sz val="12"/>
      <name val="Arial Narrow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 val="single"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2DB45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3" fontId="0" fillId="0" borderId="0" xfId="0" applyNumberFormat="1" applyAlignment="1" applyProtection="1">
      <alignment horizontal="center" vertical="center" wrapText="1"/>
      <protection hidden="1"/>
    </xf>
    <xf numFmtId="3" fontId="1" fillId="0" borderId="0" xfId="0" applyNumberFormat="1" applyFont="1" applyBorder="1" applyAlignment="1" applyProtection="1">
      <alignment horizontal="center" vertical="center" wrapText="1"/>
      <protection hidden="1"/>
    </xf>
    <xf numFmtId="3" fontId="10" fillId="0" borderId="10" xfId="0" applyNumberFormat="1" applyFont="1" applyBorder="1" applyAlignment="1" applyProtection="1">
      <alignment horizontal="center" vertical="center" wrapText="1"/>
      <protection hidden="1"/>
    </xf>
    <xf numFmtId="3" fontId="10" fillId="0" borderId="11" xfId="0" applyNumberFormat="1" applyFont="1" applyBorder="1" applyAlignment="1" applyProtection="1">
      <alignment horizontal="center" vertical="center" wrapText="1"/>
      <protection hidden="1"/>
    </xf>
    <xf numFmtId="3" fontId="10" fillId="0" borderId="12" xfId="0" applyNumberFormat="1" applyFont="1" applyBorder="1" applyAlignment="1" applyProtection="1">
      <alignment horizontal="center" vertical="center" wrapText="1"/>
      <protection hidden="1"/>
    </xf>
    <xf numFmtId="3" fontId="9" fillId="0" borderId="0" xfId="0" applyNumberFormat="1" applyFont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3" fontId="6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3" fontId="8" fillId="0" borderId="0" xfId="0" applyNumberFormat="1" applyFont="1" applyBorder="1" applyAlignment="1" applyProtection="1">
      <alignment horizontal="center" vertical="center" wrapText="1"/>
      <protection hidden="1"/>
    </xf>
    <xf numFmtId="3" fontId="8" fillId="0" borderId="0" xfId="0" applyNumberFormat="1" applyFont="1" applyAlignment="1" applyProtection="1">
      <alignment horizontal="center" vertical="center" wrapText="1"/>
      <protection hidden="1"/>
    </xf>
    <xf numFmtId="3" fontId="1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1" fillId="0" borderId="17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0" xfId="0" applyNumberFormat="1" applyFont="1" applyAlignment="1" applyProtection="1">
      <alignment horizontal="center" vertical="center" wrapText="1"/>
      <protection hidden="1"/>
    </xf>
    <xf numFmtId="3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0" xfId="0" applyNumberFormat="1" applyBorder="1" applyAlignment="1" applyProtection="1">
      <alignment horizontal="center" vertical="center" wrapText="1"/>
      <protection hidden="1"/>
    </xf>
    <xf numFmtId="3" fontId="0" fillId="0" borderId="0" xfId="0" applyNumberFormat="1" applyFill="1" applyAlignment="1" applyProtection="1">
      <alignment horizontal="center" vertical="center" wrapText="1"/>
      <protection hidden="1"/>
    </xf>
    <xf numFmtId="3" fontId="1" fillId="0" borderId="18" xfId="0" applyNumberFormat="1" applyFont="1" applyBorder="1" applyAlignment="1" applyProtection="1">
      <alignment horizontal="center" vertical="center" wrapText="1"/>
      <protection hidden="1"/>
    </xf>
    <xf numFmtId="3" fontId="6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3" fontId="1" fillId="0" borderId="0" xfId="0" applyNumberFormat="1" applyFont="1" applyAlignment="1" applyProtection="1">
      <alignment horizontal="center" vertical="center" wrapText="1"/>
      <protection hidden="1"/>
    </xf>
    <xf numFmtId="3" fontId="1" fillId="0" borderId="20" xfId="0" applyNumberFormat="1" applyFont="1" applyBorder="1" applyAlignment="1" applyProtection="1">
      <alignment horizontal="center" vertical="center" wrapText="1"/>
      <protection hidden="1"/>
    </xf>
    <xf numFmtId="3" fontId="1" fillId="0" borderId="21" xfId="0" applyNumberFormat="1" applyFont="1" applyBorder="1" applyAlignment="1" applyProtection="1">
      <alignment horizontal="center" vertical="center" wrapText="1"/>
      <protection hidden="1"/>
    </xf>
    <xf numFmtId="3" fontId="6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3" fontId="1" fillId="0" borderId="23" xfId="0" applyNumberFormat="1" applyFont="1" applyBorder="1" applyAlignment="1" applyProtection="1">
      <alignment horizontal="center" vertical="center" wrapText="1"/>
      <protection hidden="1"/>
    </xf>
    <xf numFmtId="3" fontId="6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3" fontId="1" fillId="0" borderId="25" xfId="0" applyNumberFormat="1" applyFont="1" applyBorder="1" applyAlignment="1" applyProtection="1">
      <alignment horizontal="center" vertical="center" wrapText="1"/>
      <protection hidden="1"/>
    </xf>
    <xf numFmtId="3" fontId="0" fillId="0" borderId="26" xfId="0" applyNumberFormat="1" applyBorder="1" applyAlignment="1" applyProtection="1">
      <alignment horizontal="center" vertical="center" wrapText="1"/>
      <protection hidden="1"/>
    </xf>
    <xf numFmtId="3" fontId="1" fillId="0" borderId="19" xfId="0" applyNumberFormat="1" applyFont="1" applyBorder="1" applyAlignment="1" applyProtection="1">
      <alignment horizontal="center" vertical="center" wrapText="1"/>
      <protection hidden="1"/>
    </xf>
    <xf numFmtId="3" fontId="9" fillId="0" borderId="0" xfId="0" applyNumberFormat="1" applyFont="1" applyBorder="1" applyAlignment="1" applyProtection="1">
      <alignment vertical="center" wrapText="1"/>
      <protection hidden="1"/>
    </xf>
    <xf numFmtId="3" fontId="9" fillId="0" borderId="0" xfId="0" applyNumberFormat="1" applyFont="1" applyBorder="1" applyAlignment="1" applyProtection="1">
      <alignment vertical="center" wrapText="1"/>
      <protection hidden="1"/>
    </xf>
    <xf numFmtId="3" fontId="1" fillId="0" borderId="26" xfId="0" applyNumberFormat="1" applyFont="1" applyBorder="1" applyAlignment="1" applyProtection="1">
      <alignment horizontal="center" vertical="center" wrapText="1"/>
      <protection hidden="1"/>
    </xf>
    <xf numFmtId="3" fontId="6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3" fontId="0" fillId="0" borderId="28" xfId="0" applyNumberFormat="1" applyBorder="1" applyAlignment="1" applyProtection="1">
      <alignment horizontal="center" vertical="center" wrapText="1"/>
      <protection hidden="1"/>
    </xf>
    <xf numFmtId="3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9" fillId="0" borderId="0" xfId="0" applyNumberFormat="1" applyFont="1" applyBorder="1" applyAlignment="1" applyProtection="1">
      <alignment horizontal="center" vertical="center" wrapText="1"/>
      <protection hidden="1"/>
    </xf>
    <xf numFmtId="3" fontId="9" fillId="0" borderId="29" xfId="0" applyNumberFormat="1" applyFont="1" applyBorder="1" applyAlignment="1" applyProtection="1">
      <alignment horizontal="center" vertical="center" wrapText="1"/>
      <protection hidden="1"/>
    </xf>
    <xf numFmtId="3" fontId="6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3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3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3" fontId="15" fillId="0" borderId="0" xfId="0" applyNumberFormat="1" applyFont="1" applyAlignment="1" applyProtection="1">
      <alignment horizontal="center" vertical="center" wrapText="1"/>
      <protection hidden="1"/>
    </xf>
    <xf numFmtId="3" fontId="15" fillId="0" borderId="0" xfId="0" applyNumberFormat="1" applyFont="1" applyBorder="1" applyAlignment="1" applyProtection="1">
      <alignment horizontal="center" vertical="center" wrapText="1"/>
      <protection hidden="1"/>
    </xf>
    <xf numFmtId="3" fontId="16" fillId="0" borderId="0" xfId="0" applyNumberFormat="1" applyFont="1" applyAlignment="1" applyProtection="1">
      <alignment horizontal="center" vertical="center" wrapText="1"/>
      <protection hidden="1"/>
    </xf>
    <xf numFmtId="3" fontId="16" fillId="0" borderId="0" xfId="0" applyNumberFormat="1" applyFont="1" applyBorder="1" applyAlignment="1" applyProtection="1">
      <alignment horizontal="center" vertical="center" wrapText="1"/>
      <protection hidden="1"/>
    </xf>
    <xf numFmtId="3" fontId="6" fillId="0" borderId="0" xfId="0" applyNumberFormat="1" applyFont="1" applyBorder="1" applyAlignment="1" applyProtection="1">
      <alignment horizontal="center" vertical="center" wrapText="1"/>
      <protection hidden="1" locked="0"/>
    </xf>
    <xf numFmtId="3" fontId="1" fillId="34" borderId="29" xfId="0" applyNumberFormat="1" applyFont="1" applyFill="1" applyBorder="1" applyAlignment="1" applyProtection="1">
      <alignment horizontal="center" vertical="center" wrapText="1"/>
      <protection hidden="1"/>
    </xf>
    <xf numFmtId="3" fontId="1" fillId="34" borderId="23" xfId="0" applyNumberFormat="1" applyFont="1" applyFill="1" applyBorder="1" applyAlignment="1" applyProtection="1">
      <alignment horizontal="center" vertical="center" wrapText="1"/>
      <protection hidden="1"/>
    </xf>
    <xf numFmtId="3" fontId="6" fillId="34" borderId="24" xfId="0" applyNumberFormat="1" applyFont="1" applyFill="1" applyBorder="1" applyAlignment="1" applyProtection="1">
      <alignment horizontal="center" vertical="center" wrapText="1"/>
      <protection hidden="1" locked="0"/>
    </xf>
    <xf numFmtId="3" fontId="1" fillId="34" borderId="21" xfId="0" applyNumberFormat="1" applyFont="1" applyFill="1" applyBorder="1" applyAlignment="1" applyProtection="1">
      <alignment horizontal="center" vertical="center" wrapText="1"/>
      <protection hidden="1"/>
    </xf>
    <xf numFmtId="3" fontId="6" fillId="34" borderId="22" xfId="0" applyNumberFormat="1" applyFont="1" applyFill="1" applyBorder="1" applyAlignment="1" applyProtection="1">
      <alignment horizontal="center" vertical="center" wrapText="1"/>
      <protection hidden="1" locked="0"/>
    </xf>
    <xf numFmtId="3" fontId="6" fillId="0" borderId="24" xfId="0" applyNumberFormat="1" applyFont="1" applyFill="1" applyBorder="1" applyAlignment="1" applyProtection="1">
      <alignment horizontal="center" vertical="center" wrapText="1"/>
      <protection hidden="1"/>
    </xf>
    <xf numFmtId="3" fontId="1" fillId="0" borderId="31" xfId="0" applyNumberFormat="1" applyFont="1" applyBorder="1" applyAlignment="1" applyProtection="1">
      <alignment horizontal="center" vertical="center" wrapText="1"/>
      <protection hidden="1"/>
    </xf>
    <xf numFmtId="3" fontId="1" fillId="0" borderId="32" xfId="0" applyNumberFormat="1" applyFont="1" applyBorder="1" applyAlignment="1" applyProtection="1">
      <alignment horizontal="center" vertical="center" wrapText="1"/>
      <protection hidden="1"/>
    </xf>
    <xf numFmtId="3" fontId="6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3" fontId="0" fillId="0" borderId="0" xfId="0" applyNumberFormat="1" applyFill="1" applyBorder="1" applyAlignment="1" applyProtection="1">
      <alignment horizontal="center" vertical="center" wrapText="1"/>
      <protection hidden="1"/>
    </xf>
    <xf numFmtId="3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9" fillId="0" borderId="33" xfId="0" applyNumberFormat="1" applyFont="1" applyBorder="1" applyAlignment="1" applyProtection="1">
      <alignment horizontal="center" vertical="center" wrapText="1"/>
      <protection hidden="1"/>
    </xf>
    <xf numFmtId="3" fontId="6" fillId="0" borderId="18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3" fontId="9" fillId="0" borderId="34" xfId="0" applyNumberFormat="1" applyFont="1" applyBorder="1" applyAlignment="1" applyProtection="1">
      <alignment vertical="center" wrapText="1"/>
      <protection hidden="1"/>
    </xf>
    <xf numFmtId="3" fontId="1" fillId="0" borderId="35" xfId="0" applyNumberFormat="1" applyFont="1" applyBorder="1" applyAlignment="1" applyProtection="1">
      <alignment horizontal="center" vertical="center" wrapText="1"/>
      <protection hidden="1"/>
    </xf>
    <xf numFmtId="3" fontId="1" fillId="0" borderId="10" xfId="0" applyNumberFormat="1" applyFont="1" applyBorder="1" applyAlignment="1" applyProtection="1">
      <alignment horizontal="center" vertical="center" wrapText="1"/>
      <protection hidden="1"/>
    </xf>
    <xf numFmtId="3" fontId="1" fillId="0" borderId="11" xfId="0" applyNumberFormat="1" applyFont="1" applyBorder="1" applyAlignment="1" applyProtection="1">
      <alignment horizontal="center" vertical="center" wrapText="1"/>
      <protection hidden="1"/>
    </xf>
    <xf numFmtId="3" fontId="1" fillId="0" borderId="34" xfId="0" applyNumberFormat="1" applyFont="1" applyFill="1" applyBorder="1" applyAlignment="1" applyProtection="1">
      <alignment horizontal="center" vertical="center" wrapText="1"/>
      <protection hidden="1"/>
    </xf>
    <xf numFmtId="3" fontId="7" fillId="0" borderId="24" xfId="0" applyNumberFormat="1" applyFont="1" applyFill="1" applyBorder="1" applyAlignment="1" applyProtection="1">
      <alignment horizontal="center" vertical="center" wrapText="1"/>
      <protection hidden="1"/>
    </xf>
    <xf numFmtId="3" fontId="7" fillId="0" borderId="22" xfId="0" applyNumberFormat="1" applyFont="1" applyFill="1" applyBorder="1" applyAlignment="1" applyProtection="1">
      <alignment horizontal="center" vertical="center" wrapText="1"/>
      <protection hidden="1"/>
    </xf>
    <xf numFmtId="3" fontId="7" fillId="0" borderId="32" xfId="0" applyNumberFormat="1" applyFont="1" applyFill="1" applyBorder="1" applyAlignment="1" applyProtection="1">
      <alignment horizontal="center" vertical="center" wrapText="1"/>
      <protection hidden="1"/>
    </xf>
    <xf numFmtId="3" fontId="7" fillId="0" borderId="36" xfId="0" applyNumberFormat="1" applyFont="1" applyFill="1" applyBorder="1" applyAlignment="1" applyProtection="1">
      <alignment horizontal="center" vertical="center" wrapText="1"/>
      <protection hidden="1"/>
    </xf>
    <xf numFmtId="3" fontId="58" fillId="0" borderId="37" xfId="0" applyNumberFormat="1" applyFont="1" applyBorder="1" applyAlignment="1" applyProtection="1">
      <alignment horizontal="center" vertical="center" wrapText="1"/>
      <protection hidden="1"/>
    </xf>
    <xf numFmtId="3" fontId="1" fillId="35" borderId="31" xfId="0" applyNumberFormat="1" applyFont="1" applyFill="1" applyBorder="1" applyAlignment="1" applyProtection="1">
      <alignment horizontal="center" vertical="center" wrapText="1"/>
      <protection hidden="1"/>
    </xf>
    <xf numFmtId="3" fontId="6" fillId="35" borderId="10" xfId="0" applyNumberFormat="1" applyFont="1" applyFill="1" applyBorder="1" applyAlignment="1" applyProtection="1">
      <alignment horizontal="center" vertical="center" wrapText="1"/>
      <protection hidden="1"/>
    </xf>
    <xf numFmtId="3" fontId="6" fillId="35" borderId="31" xfId="0" applyNumberFormat="1" applyFont="1" applyFill="1" applyBorder="1" applyAlignment="1" applyProtection="1">
      <alignment horizontal="center" vertical="center" wrapText="1"/>
      <protection hidden="1"/>
    </xf>
    <xf numFmtId="3" fontId="7" fillId="35" borderId="10" xfId="0" applyNumberFormat="1" applyFont="1" applyFill="1" applyBorder="1" applyAlignment="1" applyProtection="1">
      <alignment horizontal="center" vertical="center" wrapText="1"/>
      <protection hidden="1"/>
    </xf>
    <xf numFmtId="3" fontId="7" fillId="35" borderId="31" xfId="0" applyNumberFormat="1" applyFont="1" applyFill="1" applyBorder="1" applyAlignment="1" applyProtection="1">
      <alignment horizontal="center" vertical="center" wrapText="1"/>
      <protection hidden="1"/>
    </xf>
    <xf numFmtId="3" fontId="1" fillId="35" borderId="12" xfId="0" applyNumberFormat="1" applyFont="1" applyFill="1" applyBorder="1" applyAlignment="1" applyProtection="1">
      <alignment horizontal="center" vertical="center" wrapText="1"/>
      <protection hidden="1"/>
    </xf>
    <xf numFmtId="3" fontId="1" fillId="35" borderId="38" xfId="0" applyNumberFormat="1" applyFont="1" applyFill="1" applyBorder="1" applyAlignment="1" applyProtection="1">
      <alignment horizontal="center" vertical="center" wrapText="1"/>
      <protection hidden="1"/>
    </xf>
    <xf numFmtId="3" fontId="1" fillId="35" borderId="29" xfId="0" applyNumberFormat="1" applyFont="1" applyFill="1" applyBorder="1" applyAlignment="1" applyProtection="1">
      <alignment horizontal="center" vertical="center" wrapText="1"/>
      <protection hidden="1"/>
    </xf>
    <xf numFmtId="3" fontId="7" fillId="0" borderId="24" xfId="0" applyNumberFormat="1" applyFont="1" applyBorder="1" applyAlignment="1" applyProtection="1">
      <alignment vertical="center" wrapText="1"/>
      <protection hidden="1"/>
    </xf>
    <xf numFmtId="3" fontId="7" fillId="0" borderId="22" xfId="0" applyNumberFormat="1" applyFont="1" applyBorder="1" applyAlignment="1" applyProtection="1">
      <alignment vertical="center" wrapText="1"/>
      <protection hidden="1"/>
    </xf>
    <xf numFmtId="3" fontId="7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3" fontId="7" fillId="0" borderId="39" xfId="0" applyNumberFormat="1" applyFont="1" applyFill="1" applyBorder="1" applyAlignment="1" applyProtection="1">
      <alignment horizontal="center" vertical="center" wrapText="1"/>
      <protection hidden="1" locked="0"/>
    </xf>
    <xf numFmtId="3" fontId="7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3" fontId="7" fillId="0" borderId="40" xfId="0" applyNumberFormat="1" applyFont="1" applyFill="1" applyBorder="1" applyAlignment="1" applyProtection="1">
      <alignment horizontal="center" vertical="center" wrapText="1"/>
      <protection hidden="1" locked="0"/>
    </xf>
    <xf numFmtId="3" fontId="7" fillId="0" borderId="41" xfId="0" applyNumberFormat="1" applyFont="1" applyFill="1" applyBorder="1" applyAlignment="1" applyProtection="1">
      <alignment horizontal="center" vertical="center" wrapText="1"/>
      <protection hidden="1" locked="0"/>
    </xf>
    <xf numFmtId="3" fontId="7" fillId="0" borderId="42" xfId="0" applyNumberFormat="1" applyFont="1" applyFill="1" applyBorder="1" applyAlignment="1" applyProtection="1">
      <alignment horizontal="center" vertical="center" wrapText="1"/>
      <protection hidden="1" locked="0"/>
    </xf>
    <xf numFmtId="3" fontId="7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3" fontId="7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3" fontId="0" fillId="0" borderId="0" xfId="0" applyNumberFormat="1" applyFont="1" applyFill="1" applyAlignment="1" applyProtection="1">
      <alignment horizontal="center" vertical="center" wrapText="1"/>
      <protection hidden="1"/>
    </xf>
    <xf numFmtId="0" fontId="16" fillId="0" borderId="43" xfId="0" applyFont="1" applyBorder="1" applyAlignment="1">
      <alignment wrapText="1"/>
    </xf>
    <xf numFmtId="0" fontId="15" fillId="0" borderId="43" xfId="0" applyFont="1" applyBorder="1" applyAlignment="1">
      <alignment wrapText="1"/>
    </xf>
    <xf numFmtId="0" fontId="17" fillId="0" borderId="34" xfId="0" applyFont="1" applyBorder="1" applyAlignment="1">
      <alignment wrapText="1"/>
    </xf>
    <xf numFmtId="0" fontId="18" fillId="0" borderId="34" xfId="0" applyFont="1" applyBorder="1" applyAlignment="1">
      <alignment wrapText="1"/>
    </xf>
    <xf numFmtId="0" fontId="15" fillId="0" borderId="43" xfId="0" applyFont="1" applyBorder="1" applyAlignment="1">
      <alignment horizontal="center" wrapText="1"/>
    </xf>
    <xf numFmtId="0" fontId="16" fillId="0" borderId="44" xfId="0" applyFont="1" applyBorder="1" applyAlignment="1">
      <alignment wrapText="1"/>
    </xf>
    <xf numFmtId="0" fontId="15" fillId="0" borderId="44" xfId="0" applyFont="1" applyBorder="1" applyAlignment="1">
      <alignment horizontal="center" wrapText="1"/>
    </xf>
    <xf numFmtId="0" fontId="16" fillId="0" borderId="45" xfId="0" applyFont="1" applyBorder="1" applyAlignment="1">
      <alignment wrapText="1"/>
    </xf>
    <xf numFmtId="0" fontId="15" fillId="0" borderId="45" xfId="0" applyFont="1" applyBorder="1" applyAlignment="1">
      <alignment horizontal="center" wrapText="1"/>
    </xf>
    <xf numFmtId="0" fontId="16" fillId="0" borderId="34" xfId="0" applyFont="1" applyBorder="1" applyAlignment="1">
      <alignment wrapText="1"/>
    </xf>
    <xf numFmtId="0" fontId="15" fillId="0" borderId="34" xfId="0" applyFont="1" applyBorder="1" applyAlignment="1">
      <alignment horizontal="center" wrapText="1"/>
    </xf>
    <xf numFmtId="0" fontId="17" fillId="0" borderId="44" xfId="0" applyFont="1" applyBorder="1" applyAlignment="1">
      <alignment wrapText="1"/>
    </xf>
    <xf numFmtId="0" fontId="18" fillId="0" borderId="44" xfId="0" applyFont="1" applyBorder="1" applyAlignment="1">
      <alignment horizontal="center" wrapText="1"/>
    </xf>
    <xf numFmtId="1" fontId="15" fillId="0" borderId="43" xfId="0" applyNumberFormat="1" applyFont="1" applyBorder="1" applyAlignment="1">
      <alignment horizontal="center" wrapText="1"/>
    </xf>
    <xf numFmtId="1" fontId="15" fillId="0" borderId="44" xfId="0" applyNumberFormat="1" applyFont="1" applyBorder="1" applyAlignment="1">
      <alignment horizontal="center" wrapText="1"/>
    </xf>
    <xf numFmtId="1" fontId="15" fillId="0" borderId="45" xfId="0" applyNumberFormat="1" applyFont="1" applyBorder="1" applyAlignment="1">
      <alignment horizontal="center" wrapText="1"/>
    </xf>
    <xf numFmtId="1" fontId="18" fillId="0" borderId="44" xfId="0" applyNumberFormat="1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6" fillId="0" borderId="46" xfId="0" applyFont="1" applyBorder="1" applyAlignment="1">
      <alignment wrapText="1"/>
    </xf>
    <xf numFmtId="0" fontId="16" fillId="0" borderId="47" xfId="0" applyFont="1" applyBorder="1" applyAlignment="1">
      <alignment wrapText="1"/>
    </xf>
    <xf numFmtId="0" fontId="16" fillId="0" borderId="48" xfId="0" applyFont="1" applyBorder="1" applyAlignment="1">
      <alignment wrapText="1"/>
    </xf>
    <xf numFmtId="1" fontId="15" fillId="0" borderId="49" xfId="0" applyNumberFormat="1" applyFont="1" applyBorder="1" applyAlignment="1">
      <alignment horizontal="center" wrapText="1"/>
    </xf>
    <xf numFmtId="193" fontId="15" fillId="0" borderId="33" xfId="0" applyNumberFormat="1" applyFont="1" applyBorder="1" applyAlignment="1">
      <alignment horizontal="center" wrapText="1"/>
    </xf>
    <xf numFmtId="193" fontId="15" fillId="0" borderId="50" xfId="0" applyNumberFormat="1" applyFont="1" applyBorder="1" applyAlignment="1">
      <alignment horizontal="center" wrapText="1"/>
    </xf>
    <xf numFmtId="1" fontId="15" fillId="0" borderId="50" xfId="0" applyNumberFormat="1" applyFont="1" applyBorder="1" applyAlignment="1">
      <alignment horizontal="center" wrapText="1"/>
    </xf>
    <xf numFmtId="0" fontId="17" fillId="0" borderId="31" xfId="0" applyFont="1" applyBorder="1" applyAlignment="1">
      <alignment wrapText="1"/>
    </xf>
    <xf numFmtId="1" fontId="18" fillId="0" borderId="49" xfId="0" applyNumberFormat="1" applyFont="1" applyBorder="1" applyAlignment="1">
      <alignment horizontal="center" wrapText="1"/>
    </xf>
    <xf numFmtId="0" fontId="21" fillId="0" borderId="43" xfId="0" applyFont="1" applyBorder="1" applyAlignment="1">
      <alignment wrapText="1"/>
    </xf>
    <xf numFmtId="6" fontId="15" fillId="0" borderId="0" xfId="0" applyNumberFormat="1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6" fontId="15" fillId="0" borderId="0" xfId="0" applyNumberFormat="1" applyFont="1" applyBorder="1" applyAlignment="1">
      <alignment horizontal="center"/>
    </xf>
    <xf numFmtId="0" fontId="22" fillId="0" borderId="34" xfId="0" applyFont="1" applyBorder="1" applyAlignment="1">
      <alignment wrapText="1"/>
    </xf>
    <xf numFmtId="0" fontId="21" fillId="0" borderId="43" xfId="0" applyFont="1" applyBorder="1" applyAlignment="1">
      <alignment horizontal="center" wrapText="1"/>
    </xf>
    <xf numFmtId="0" fontId="21" fillId="0" borderId="44" xfId="0" applyFont="1" applyBorder="1" applyAlignment="1">
      <alignment wrapText="1"/>
    </xf>
    <xf numFmtId="0" fontId="21" fillId="0" borderId="44" xfId="0" applyFont="1" applyBorder="1" applyAlignment="1">
      <alignment horizontal="center" wrapText="1"/>
    </xf>
    <xf numFmtId="0" fontId="21" fillId="0" borderId="45" xfId="0" applyFont="1" applyBorder="1" applyAlignment="1">
      <alignment wrapText="1"/>
    </xf>
    <xf numFmtId="0" fontId="21" fillId="0" borderId="45" xfId="0" applyFont="1" applyBorder="1" applyAlignment="1">
      <alignment horizontal="center" wrapText="1"/>
    </xf>
    <xf numFmtId="0" fontId="21" fillId="0" borderId="48" xfId="0" applyFont="1" applyBorder="1" applyAlignment="1">
      <alignment wrapText="1"/>
    </xf>
    <xf numFmtId="0" fontId="21" fillId="0" borderId="46" xfId="0" applyFont="1" applyBorder="1" applyAlignment="1">
      <alignment wrapText="1"/>
    </xf>
    <xf numFmtId="0" fontId="21" fillId="0" borderId="47" xfId="0" applyFont="1" applyBorder="1" applyAlignment="1">
      <alignment wrapText="1"/>
    </xf>
    <xf numFmtId="0" fontId="21" fillId="0" borderId="34" xfId="0" applyFont="1" applyBorder="1" applyAlignment="1">
      <alignment wrapText="1"/>
    </xf>
    <xf numFmtId="0" fontId="21" fillId="0" borderId="34" xfId="0" applyFont="1" applyBorder="1" applyAlignment="1">
      <alignment horizontal="center" wrapText="1"/>
    </xf>
    <xf numFmtId="0" fontId="22" fillId="0" borderId="44" xfId="0" applyFont="1" applyBorder="1" applyAlignment="1">
      <alignment wrapText="1"/>
    </xf>
    <xf numFmtId="0" fontId="22" fillId="0" borderId="44" xfId="0" applyFont="1" applyBorder="1" applyAlignment="1">
      <alignment horizontal="center" wrapText="1"/>
    </xf>
    <xf numFmtId="193" fontId="21" fillId="0" borderId="33" xfId="0" applyNumberFormat="1" applyFont="1" applyBorder="1" applyAlignment="1">
      <alignment horizontal="center" wrapText="1"/>
    </xf>
    <xf numFmtId="193" fontId="21" fillId="0" borderId="50" xfId="0" applyNumberFormat="1" applyFont="1" applyBorder="1" applyAlignment="1">
      <alignment horizontal="center" wrapText="1"/>
    </xf>
    <xf numFmtId="1" fontId="21" fillId="0" borderId="50" xfId="0" applyNumberFormat="1" applyFont="1" applyBorder="1" applyAlignment="1">
      <alignment horizontal="center" wrapText="1"/>
    </xf>
    <xf numFmtId="1" fontId="21" fillId="0" borderId="49" xfId="0" applyNumberFormat="1" applyFont="1" applyBorder="1" applyAlignment="1">
      <alignment horizontal="center" wrapText="1"/>
    </xf>
    <xf numFmtId="1" fontId="22" fillId="0" borderId="44" xfId="0" applyNumberFormat="1" applyFont="1" applyBorder="1" applyAlignment="1">
      <alignment horizontal="center" wrapText="1"/>
    </xf>
    <xf numFmtId="1" fontId="21" fillId="0" borderId="43" xfId="0" applyNumberFormat="1" applyFont="1" applyBorder="1" applyAlignment="1">
      <alignment horizontal="center" wrapText="1"/>
    </xf>
    <xf numFmtId="1" fontId="21" fillId="0" borderId="44" xfId="0" applyNumberFormat="1" applyFont="1" applyBorder="1" applyAlignment="1">
      <alignment horizontal="center" wrapText="1"/>
    </xf>
    <xf numFmtId="1" fontId="21" fillId="0" borderId="45" xfId="0" applyNumberFormat="1" applyFont="1" applyBorder="1" applyAlignment="1">
      <alignment horizontal="center" wrapText="1"/>
    </xf>
    <xf numFmtId="0" fontId="22" fillId="0" borderId="31" xfId="0" applyFont="1" applyBorder="1" applyAlignment="1">
      <alignment wrapText="1"/>
    </xf>
    <xf numFmtId="1" fontId="22" fillId="0" borderId="49" xfId="0" applyNumberFormat="1" applyFont="1" applyBorder="1" applyAlignment="1">
      <alignment horizontal="center" wrapText="1"/>
    </xf>
    <xf numFmtId="1" fontId="22" fillId="0" borderId="0" xfId="0" applyNumberFormat="1" applyFont="1" applyBorder="1" applyAlignment="1">
      <alignment horizontal="center"/>
    </xf>
    <xf numFmtId="3" fontId="19" fillId="0" borderId="0" xfId="0" applyNumberFormat="1" applyFont="1" applyAlignment="1" applyProtection="1">
      <alignment horizontal="center" vertical="center" wrapText="1"/>
      <protection hidden="1"/>
    </xf>
    <xf numFmtId="3" fontId="1" fillId="0" borderId="51" xfId="0" applyNumberFormat="1" applyFont="1" applyBorder="1" applyAlignment="1" applyProtection="1">
      <alignment horizontal="center" vertical="center" wrapText="1"/>
      <protection hidden="1"/>
    </xf>
    <xf numFmtId="3" fontId="58" fillId="0" borderId="0" xfId="0" applyNumberFormat="1" applyFont="1" applyBorder="1" applyAlignment="1" applyProtection="1">
      <alignment horizontal="center" vertical="center" wrapText="1"/>
      <protection hidden="1"/>
    </xf>
    <xf numFmtId="0" fontId="58" fillId="0" borderId="0" xfId="0" applyFont="1" applyBorder="1" applyAlignment="1">
      <alignment horizontal="center" vertical="center" wrapText="1"/>
    </xf>
    <xf numFmtId="3" fontId="59" fillId="0" borderId="52" xfId="0" applyNumberFormat="1" applyFont="1" applyBorder="1" applyAlignment="1" applyProtection="1">
      <alignment horizontal="center" vertical="center" wrapText="1"/>
      <protection hidden="1"/>
    </xf>
    <xf numFmtId="3" fontId="58" fillId="0" borderId="52" xfId="0" applyNumberFormat="1" applyFont="1" applyBorder="1" applyAlignment="1" applyProtection="1">
      <alignment horizontal="center" vertical="center" wrapText="1"/>
      <protection hidden="1"/>
    </xf>
    <xf numFmtId="3" fontId="1" fillId="0" borderId="52" xfId="0" applyNumberFormat="1" applyFont="1" applyBorder="1" applyAlignment="1" applyProtection="1">
      <alignment horizontal="center" vertical="center" wrapText="1"/>
      <protection hidden="1"/>
    </xf>
    <xf numFmtId="3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9" fillId="0" borderId="31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34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7" fillId="0" borderId="0" xfId="0" applyNumberFormat="1" applyFont="1" applyBorder="1" applyAlignment="1" applyProtection="1">
      <alignment horizontal="center" vertical="center" wrapText="1"/>
      <protection hidden="1"/>
    </xf>
    <xf numFmtId="3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9" fillId="0" borderId="34" xfId="0" applyNumberFormat="1" applyFont="1" applyBorder="1" applyAlignment="1" applyProtection="1">
      <alignment horizontal="center" vertical="center" wrapText="1"/>
      <protection hidden="1"/>
    </xf>
    <xf numFmtId="3" fontId="1" fillId="0" borderId="41" xfId="0" applyNumberFormat="1" applyFont="1" applyBorder="1" applyAlignment="1" applyProtection="1">
      <alignment horizontal="center" vertical="center" wrapText="1"/>
      <protection hidden="1"/>
    </xf>
    <xf numFmtId="3" fontId="6" fillId="0" borderId="53" xfId="0" applyNumberFormat="1" applyFont="1" applyFill="1" applyBorder="1" applyAlignment="1" applyProtection="1">
      <alignment horizontal="center" vertical="center" wrapText="1"/>
      <protection hidden="1" locked="0"/>
    </xf>
    <xf numFmtId="3" fontId="1" fillId="0" borderId="54" xfId="0" applyNumberFormat="1" applyFont="1" applyBorder="1" applyAlignment="1" applyProtection="1">
      <alignment horizontal="center" vertical="center" wrapText="1"/>
      <protection hidden="1"/>
    </xf>
    <xf numFmtId="3" fontId="1" fillId="0" borderId="55" xfId="0" applyNumberFormat="1" applyFont="1" applyBorder="1" applyAlignment="1" applyProtection="1">
      <alignment horizontal="center" vertical="center" wrapText="1"/>
      <protection hidden="1"/>
    </xf>
    <xf numFmtId="3" fontId="6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3" fontId="6" fillId="0" borderId="51" xfId="0" applyNumberFormat="1" applyFont="1" applyFill="1" applyBorder="1" applyAlignment="1" applyProtection="1">
      <alignment horizontal="center" vertical="center" wrapText="1"/>
      <protection hidden="1" locked="0"/>
    </xf>
    <xf numFmtId="3" fontId="6" fillId="0" borderId="37" xfId="0" applyNumberFormat="1" applyFont="1" applyFill="1" applyBorder="1" applyAlignment="1" applyProtection="1">
      <alignment horizontal="center" vertical="center" wrapText="1"/>
      <protection hidden="1" locked="0"/>
    </xf>
    <xf numFmtId="3" fontId="1" fillId="0" borderId="56" xfId="0" applyNumberFormat="1" applyFont="1" applyBorder="1" applyAlignment="1" applyProtection="1">
      <alignment horizontal="center" vertical="center" wrapText="1"/>
      <protection hidden="1"/>
    </xf>
    <xf numFmtId="3" fontId="6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58" fillId="0" borderId="0" xfId="0" applyNumberFormat="1" applyFont="1" applyBorder="1" applyAlignment="1" applyProtection="1">
      <alignment horizontal="center" vertical="center" wrapText="1"/>
      <protection hidden="1"/>
    </xf>
    <xf numFmtId="3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35" xfId="0" applyNumberFormat="1" applyFont="1" applyFill="1" applyBorder="1" applyAlignment="1" applyProtection="1">
      <alignment horizontal="center" vertical="center" wrapText="1"/>
      <protection hidden="1" locked="0"/>
    </xf>
    <xf numFmtId="3" fontId="1" fillId="0" borderId="54" xfId="0" applyNumberFormat="1" applyFont="1" applyFill="1" applyBorder="1" applyAlignment="1" applyProtection="1">
      <alignment horizontal="center" vertical="center" wrapText="1"/>
      <protection hidden="1"/>
    </xf>
    <xf numFmtId="3" fontId="1" fillId="0" borderId="55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29" xfId="0" applyNumberFormat="1" applyFont="1" applyFill="1" applyBorder="1" applyAlignment="1" applyProtection="1">
      <alignment horizontal="center" vertical="center" wrapText="1"/>
      <protection hidden="1" locked="0"/>
    </xf>
    <xf numFmtId="3" fontId="6" fillId="0" borderId="34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57" xfId="0" applyNumberFormat="1" applyFont="1" applyFill="1" applyBorder="1" applyAlignment="1" applyProtection="1">
      <alignment horizontal="center" vertical="center" wrapText="1"/>
      <protection hidden="1" locked="0"/>
    </xf>
    <xf numFmtId="3" fontId="4" fillId="0" borderId="52" xfId="0" applyNumberFormat="1" applyFont="1" applyFill="1" applyBorder="1" applyAlignment="1" applyProtection="1">
      <alignment horizontal="center" vertical="center" wrapText="1"/>
      <protection hidden="1" locked="0"/>
    </xf>
    <xf numFmtId="1" fontId="22" fillId="0" borderId="48" xfId="0" applyNumberFormat="1" applyFont="1" applyBorder="1" applyAlignment="1">
      <alignment horizontal="center"/>
    </xf>
    <xf numFmtId="3" fontId="19" fillId="0" borderId="33" xfId="0" applyNumberFormat="1" applyFont="1" applyBorder="1" applyAlignment="1" applyProtection="1">
      <alignment horizontal="center" vertical="center" wrapText="1"/>
      <protection hidden="1"/>
    </xf>
    <xf numFmtId="1" fontId="15" fillId="0" borderId="46" xfId="0" applyNumberFormat="1" applyFont="1" applyBorder="1" applyAlignment="1">
      <alignment horizontal="center"/>
    </xf>
    <xf numFmtId="3" fontId="0" fillId="0" borderId="50" xfId="0" applyNumberFormat="1" applyBorder="1" applyAlignment="1" applyProtection="1">
      <alignment horizontal="center" vertical="center" wrapText="1"/>
      <protection hidden="1"/>
    </xf>
    <xf numFmtId="1" fontId="15" fillId="0" borderId="47" xfId="0" applyNumberFormat="1" applyFont="1" applyBorder="1" applyAlignment="1">
      <alignment horizontal="center"/>
    </xf>
    <xf numFmtId="3" fontId="0" fillId="0" borderId="49" xfId="0" applyNumberFormat="1" applyBorder="1" applyAlignment="1" applyProtection="1">
      <alignment horizontal="center" vertical="center" wrapText="1"/>
      <protection hidden="1"/>
    </xf>
    <xf numFmtId="3" fontId="5" fillId="36" borderId="34" xfId="0" applyNumberFormat="1" applyFont="1" applyFill="1" applyBorder="1" applyAlignment="1" applyProtection="1">
      <alignment horizontal="center" vertical="center" wrapText="1"/>
      <protection hidden="1"/>
    </xf>
    <xf numFmtId="3" fontId="6" fillId="36" borderId="34" xfId="0" applyNumberFormat="1" applyFont="1" applyFill="1" applyBorder="1" applyAlignment="1" applyProtection="1">
      <alignment horizontal="center" vertical="center" wrapText="1"/>
      <protection hidden="1"/>
    </xf>
    <xf numFmtId="3" fontId="6" fillId="36" borderId="19" xfId="0" applyNumberFormat="1" applyFont="1" applyFill="1" applyBorder="1" applyAlignment="1" applyProtection="1">
      <alignment horizontal="center" vertical="center" wrapText="1"/>
      <protection hidden="1" locked="0"/>
    </xf>
    <xf numFmtId="3" fontId="6" fillId="36" borderId="22" xfId="0" applyNumberFormat="1" applyFont="1" applyFill="1" applyBorder="1" applyAlignment="1" applyProtection="1">
      <alignment horizontal="center" vertical="center" wrapText="1"/>
      <protection hidden="1" locked="0"/>
    </xf>
    <xf numFmtId="3" fontId="6" fillId="36" borderId="24" xfId="0" applyNumberFormat="1" applyFont="1" applyFill="1" applyBorder="1" applyAlignment="1" applyProtection="1">
      <alignment horizontal="center" vertical="center" wrapText="1"/>
      <protection hidden="1"/>
    </xf>
    <xf numFmtId="3" fontId="6" fillId="36" borderId="18" xfId="0" applyNumberFormat="1" applyFont="1" applyFill="1" applyBorder="1" applyAlignment="1" applyProtection="1">
      <alignment horizontal="center" vertical="center" wrapText="1"/>
      <protection hidden="1"/>
    </xf>
    <xf numFmtId="3" fontId="59" fillId="0" borderId="0" xfId="0" applyNumberFormat="1" applyFont="1" applyBorder="1" applyAlignment="1" applyProtection="1">
      <alignment horizontal="center" vertical="center" wrapText="1"/>
      <protection hidden="1"/>
    </xf>
    <xf numFmtId="3" fontId="58" fillId="0" borderId="0" xfId="0" applyNumberFormat="1" applyFont="1" applyBorder="1" applyAlignment="1" applyProtection="1">
      <alignment horizontal="center" vertical="center" wrapText="1"/>
      <protection hidden="1"/>
    </xf>
    <xf numFmtId="3" fontId="6" fillId="0" borderId="58" xfId="0" applyNumberFormat="1" applyFont="1" applyFill="1" applyBorder="1" applyAlignment="1" applyProtection="1">
      <alignment horizontal="center" vertical="center" wrapText="1"/>
      <protection hidden="1" locked="0"/>
    </xf>
    <xf numFmtId="3" fontId="60" fillId="34" borderId="0" xfId="0" applyNumberFormat="1" applyFont="1" applyFill="1" applyBorder="1" applyAlignment="1" applyProtection="1">
      <alignment horizontal="center" vertical="center" wrapText="1"/>
      <protection hidden="1"/>
    </xf>
    <xf numFmtId="3" fontId="1" fillId="34" borderId="0" xfId="0" applyNumberFormat="1" applyFont="1" applyFill="1" applyBorder="1" applyAlignment="1" applyProtection="1">
      <alignment horizontal="center" vertical="center" wrapText="1"/>
      <protection hidden="1"/>
    </xf>
    <xf numFmtId="3" fontId="1" fillId="0" borderId="31" xfId="0" applyNumberFormat="1" applyFont="1" applyBorder="1" applyAlignment="1" applyProtection="1">
      <alignment horizontal="center" vertical="center" wrapText="1"/>
      <protection hidden="1"/>
    </xf>
    <xf numFmtId="3" fontId="1" fillId="0" borderId="51" xfId="0" applyNumberFormat="1" applyFont="1" applyBorder="1" applyAlignment="1" applyProtection="1">
      <alignment horizontal="center" vertical="center" wrapText="1"/>
      <protection hidden="1"/>
    </xf>
    <xf numFmtId="3" fontId="1" fillId="0" borderId="48" xfId="0" applyNumberFormat="1" applyFont="1" applyBorder="1" applyAlignment="1" applyProtection="1">
      <alignment horizontal="center" vertical="center" wrapText="1"/>
      <protection hidden="1"/>
    </xf>
    <xf numFmtId="3" fontId="1" fillId="0" borderId="47" xfId="0" applyNumberFormat="1" applyFont="1" applyBorder="1" applyAlignment="1" applyProtection="1">
      <alignment horizontal="center" vertical="center" wrapText="1"/>
      <protection hidden="1"/>
    </xf>
    <xf numFmtId="3" fontId="7" fillId="35" borderId="38" xfId="0" applyNumberFormat="1" applyFont="1" applyFill="1" applyBorder="1" applyAlignment="1" applyProtection="1">
      <alignment horizontal="center" vertical="center" wrapText="1"/>
      <protection hidden="1"/>
    </xf>
    <xf numFmtId="3" fontId="7" fillId="35" borderId="49" xfId="0" applyNumberFormat="1" applyFont="1" applyFill="1" applyBorder="1" applyAlignment="1" applyProtection="1">
      <alignment horizontal="center" vertical="center" wrapText="1"/>
      <protection hidden="1"/>
    </xf>
    <xf numFmtId="3" fontId="9" fillId="0" borderId="43" xfId="0" applyNumberFormat="1" applyFont="1" applyBorder="1" applyAlignment="1" applyProtection="1">
      <alignment horizontal="center" vertical="center" wrapText="1"/>
      <protection hidden="1"/>
    </xf>
    <xf numFmtId="3" fontId="9" fillId="0" borderId="45" xfId="0" applyNumberFormat="1" applyFont="1" applyBorder="1" applyAlignment="1" applyProtection="1">
      <alignment horizontal="center" vertical="center" wrapText="1"/>
      <protection hidden="1"/>
    </xf>
    <xf numFmtId="3" fontId="1" fillId="0" borderId="37" xfId="0" applyNumberFormat="1" applyFont="1" applyBorder="1" applyAlignment="1" applyProtection="1">
      <alignment horizontal="center" vertical="center" wrapText="1"/>
      <protection hidden="1"/>
    </xf>
    <xf numFmtId="3" fontId="1" fillId="0" borderId="46" xfId="0" applyNumberFormat="1" applyFont="1" applyBorder="1" applyAlignment="1" applyProtection="1">
      <alignment horizontal="center" vertical="center" wrapText="1"/>
      <protection hidden="1"/>
    </xf>
    <xf numFmtId="3" fontId="1" fillId="0" borderId="59" xfId="0" applyNumberFormat="1" applyFont="1" applyBorder="1" applyAlignment="1" applyProtection="1">
      <alignment horizontal="center" vertical="center" wrapText="1"/>
      <protection hidden="1"/>
    </xf>
    <xf numFmtId="3" fontId="1" fillId="0" borderId="20" xfId="0" applyNumberFormat="1" applyFont="1" applyBorder="1" applyAlignment="1" applyProtection="1">
      <alignment horizontal="center" vertical="center" wrapText="1"/>
      <protection hidden="1"/>
    </xf>
    <xf numFmtId="3" fontId="1" fillId="0" borderId="58" xfId="0" applyNumberFormat="1" applyFont="1" applyBorder="1" applyAlignment="1" applyProtection="1">
      <alignment horizontal="center" vertical="center" wrapText="1"/>
      <protection hidden="1"/>
    </xf>
    <xf numFmtId="3" fontId="1" fillId="0" borderId="28" xfId="0" applyNumberFormat="1" applyFont="1" applyBorder="1" applyAlignment="1" applyProtection="1">
      <alignment horizontal="center" vertical="center" wrapText="1"/>
      <protection hidden="1"/>
    </xf>
    <xf numFmtId="3" fontId="58" fillId="0" borderId="38" xfId="0" applyNumberFormat="1" applyFont="1" applyBorder="1" applyAlignment="1" applyProtection="1">
      <alignment horizontal="center" vertical="center" wrapText="1"/>
      <protection hidden="1"/>
    </xf>
    <xf numFmtId="0" fontId="58" fillId="0" borderId="60" xfId="0" applyFont="1" applyBorder="1" applyAlignment="1">
      <alignment horizontal="center" vertical="center" wrapText="1"/>
    </xf>
    <xf numFmtId="3" fontId="0" fillId="0" borderId="48" xfId="0" applyNumberFormat="1" applyBorder="1" applyAlignment="1" applyProtection="1">
      <alignment horizontal="center" vertical="center" wrapText="1"/>
      <protection hidden="1"/>
    </xf>
    <xf numFmtId="3" fontId="0" fillId="0" borderId="47" xfId="0" applyNumberFormat="1" applyBorder="1" applyAlignment="1" applyProtection="1">
      <alignment horizontal="center" vertical="center" wrapText="1"/>
      <protection hidden="1"/>
    </xf>
    <xf numFmtId="3" fontId="1" fillId="0" borderId="53" xfId="0" applyNumberFormat="1" applyFont="1" applyBorder="1" applyAlignment="1" applyProtection="1">
      <alignment horizontal="center" vertical="center" wrapText="1"/>
      <protection hidden="1"/>
    </xf>
    <xf numFmtId="3" fontId="7" fillId="35" borderId="60" xfId="0" applyNumberFormat="1" applyFont="1" applyFill="1" applyBorder="1" applyAlignment="1" applyProtection="1">
      <alignment horizontal="center" vertical="center" wrapText="1"/>
      <protection hidden="1"/>
    </xf>
    <xf numFmtId="3" fontId="7" fillId="35" borderId="19" xfId="0" applyNumberFormat="1" applyFont="1" applyFill="1" applyBorder="1" applyAlignment="1" applyProtection="1">
      <alignment horizontal="center" vertical="center" wrapText="1"/>
      <protection hidden="1"/>
    </xf>
    <xf numFmtId="3" fontId="7" fillId="35" borderId="2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0" xfId="0" applyBorder="1" applyAlignment="1">
      <alignment horizontal="center" vertical="center" wrapText="1"/>
    </xf>
    <xf numFmtId="3" fontId="5" fillId="0" borderId="0" xfId="0" applyNumberFormat="1" applyFont="1" applyAlignment="1" applyProtection="1">
      <alignment horizontal="center" vertical="center" wrapText="1"/>
      <protection hidden="1"/>
    </xf>
    <xf numFmtId="3" fontId="14" fillId="37" borderId="0" xfId="42" applyNumberFormat="1" applyFont="1" applyFill="1" applyAlignment="1" applyProtection="1">
      <alignment horizontal="center" vertical="center" wrapText="1"/>
      <protection hidden="1" locked="0"/>
    </xf>
    <xf numFmtId="3" fontId="1" fillId="34" borderId="32" xfId="0" applyNumberFormat="1" applyFont="1" applyFill="1" applyBorder="1" applyAlignment="1" applyProtection="1">
      <alignment horizontal="center" vertical="center" wrapText="1"/>
      <protection hidden="1"/>
    </xf>
    <xf numFmtId="3" fontId="1" fillId="34" borderId="36" xfId="0" applyNumberFormat="1" applyFont="1" applyFill="1" applyBorder="1" applyAlignment="1" applyProtection="1">
      <alignment horizontal="center" vertical="center" wrapText="1"/>
      <protection hidden="1"/>
    </xf>
    <xf numFmtId="3" fontId="9" fillId="0" borderId="61" xfId="0" applyNumberFormat="1" applyFont="1" applyBorder="1" applyAlignment="1" applyProtection="1">
      <alignment horizontal="center" vertical="center" wrapText="1"/>
      <protection hidden="1"/>
    </xf>
    <xf numFmtId="3" fontId="9" fillId="0" borderId="62" xfId="0" applyNumberFormat="1" applyFont="1" applyBorder="1" applyAlignment="1" applyProtection="1">
      <alignment horizontal="center" vertical="center" wrapText="1"/>
      <protection hidden="1"/>
    </xf>
    <xf numFmtId="3" fontId="7" fillId="35" borderId="24" xfId="0" applyNumberFormat="1" applyFont="1" applyFill="1" applyBorder="1" applyAlignment="1" applyProtection="1">
      <alignment horizontal="center" vertical="center" wrapText="1"/>
      <protection hidden="1"/>
    </xf>
    <xf numFmtId="3" fontId="7" fillId="35" borderId="22" xfId="0" applyNumberFormat="1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>
      <alignment horizontal="center" vertical="center" wrapText="1"/>
    </xf>
    <xf numFmtId="3" fontId="9" fillId="0" borderId="38" xfId="0" applyNumberFormat="1" applyFont="1" applyBorder="1" applyAlignment="1" applyProtection="1">
      <alignment horizontal="center" vertical="center" wrapText="1"/>
      <protection hidden="1"/>
    </xf>
    <xf numFmtId="3" fontId="9" fillId="0" borderId="60" xfId="0" applyNumberFormat="1" applyFont="1" applyBorder="1" applyAlignment="1" applyProtection="1">
      <alignment horizontal="center" vertical="center" wrapText="1"/>
      <protection hidden="1"/>
    </xf>
    <xf numFmtId="3" fontId="9" fillId="0" borderId="61" xfId="0" applyNumberFormat="1" applyFont="1" applyBorder="1" applyAlignment="1" applyProtection="1">
      <alignment horizontal="center" vertical="center" wrapText="1"/>
      <protection hidden="1"/>
    </xf>
    <xf numFmtId="3" fontId="9" fillId="0" borderId="62" xfId="0" applyNumberFormat="1" applyFont="1" applyBorder="1" applyAlignment="1" applyProtection="1">
      <alignment horizontal="center" vertical="center" wrapText="1"/>
      <protection hidden="1"/>
    </xf>
    <xf numFmtId="3" fontId="7" fillId="35" borderId="63" xfId="0" applyNumberFormat="1" applyFont="1" applyFill="1" applyBorder="1" applyAlignment="1" applyProtection="1">
      <alignment horizontal="center" vertical="center" wrapText="1"/>
      <protection hidden="1"/>
    </xf>
    <xf numFmtId="3" fontId="7" fillId="35" borderId="40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31" xfId="0" applyNumberFormat="1" applyFont="1" applyBorder="1" applyAlignment="1" applyProtection="1">
      <alignment horizontal="center" vertical="center" wrapText="1"/>
      <protection hidden="1"/>
    </xf>
    <xf numFmtId="3" fontId="6" fillId="0" borderId="37" xfId="0" applyNumberFormat="1" applyFont="1" applyBorder="1" applyAlignment="1" applyProtection="1">
      <alignment horizontal="center" vertical="center" wrapText="1"/>
      <protection hidden="1"/>
    </xf>
    <xf numFmtId="3" fontId="1" fillId="34" borderId="29" xfId="0" applyNumberFormat="1" applyFont="1" applyFill="1" applyBorder="1" applyAlignment="1" applyProtection="1">
      <alignment horizontal="center" vertical="center" wrapText="1"/>
      <protection hidden="1"/>
    </xf>
    <xf numFmtId="3" fontId="58" fillId="0" borderId="43" xfId="0" applyNumberFormat="1" applyFont="1" applyFill="1" applyBorder="1" applyAlignment="1" applyProtection="1">
      <alignment horizontal="center" vertical="center" wrapText="1"/>
      <protection hidden="1"/>
    </xf>
    <xf numFmtId="3" fontId="58" fillId="0" borderId="45" xfId="0" applyNumberFormat="1" applyFont="1" applyFill="1" applyBorder="1" applyAlignment="1" applyProtection="1">
      <alignment horizontal="center" vertical="center" wrapText="1"/>
      <protection hidden="1"/>
    </xf>
    <xf numFmtId="3" fontId="4" fillId="37" borderId="0" xfId="0" applyNumberFormat="1" applyFont="1" applyFill="1" applyAlignment="1" applyProtection="1">
      <alignment horizontal="center" vertical="center" wrapText="1"/>
      <protection hidden="1" locked="0"/>
    </xf>
    <xf numFmtId="3" fontId="13" fillId="37" borderId="0" xfId="0" applyNumberFormat="1" applyFont="1" applyFill="1" applyAlignment="1" applyProtection="1">
      <alignment horizontal="center" vertical="center" wrapText="1"/>
      <protection hidden="1" locked="0"/>
    </xf>
    <xf numFmtId="3" fontId="4" fillId="34" borderId="48" xfId="0" applyNumberFormat="1" applyFont="1" applyFill="1" applyBorder="1" applyAlignment="1" applyProtection="1">
      <alignment horizontal="center" vertical="center" wrapText="1"/>
      <protection hidden="1" locked="0"/>
    </xf>
    <xf numFmtId="3" fontId="4" fillId="34" borderId="64" xfId="0" applyNumberFormat="1" applyFont="1" applyFill="1" applyBorder="1" applyAlignment="1" applyProtection="1">
      <alignment horizontal="center" vertical="center" wrapText="1"/>
      <protection hidden="1" locked="0"/>
    </xf>
    <xf numFmtId="3" fontId="4" fillId="34" borderId="33" xfId="0" applyNumberFormat="1" applyFont="1" applyFill="1" applyBorder="1" applyAlignment="1" applyProtection="1">
      <alignment horizontal="center" vertical="center" wrapText="1"/>
      <protection hidden="1" locked="0"/>
    </xf>
    <xf numFmtId="3" fontId="4" fillId="34" borderId="46" xfId="0" applyNumberFormat="1" applyFont="1" applyFill="1" applyBorder="1" applyAlignment="1" applyProtection="1">
      <alignment horizontal="center" vertical="center" wrapText="1"/>
      <protection hidden="1" locked="0"/>
    </xf>
    <xf numFmtId="3" fontId="4" fillId="34" borderId="0" xfId="0" applyNumberFormat="1" applyFont="1" applyFill="1" applyBorder="1" applyAlignment="1" applyProtection="1">
      <alignment horizontal="center" vertical="center" wrapText="1"/>
      <protection hidden="1" locked="0"/>
    </xf>
    <xf numFmtId="3" fontId="4" fillId="34" borderId="50" xfId="0" applyNumberFormat="1" applyFont="1" applyFill="1" applyBorder="1" applyAlignment="1" applyProtection="1">
      <alignment horizontal="center" vertical="center" wrapText="1"/>
      <protection hidden="1" locked="0"/>
    </xf>
    <xf numFmtId="3" fontId="12" fillId="0" borderId="56" xfId="0" applyNumberFormat="1" applyFont="1" applyBorder="1" applyAlignment="1" applyProtection="1">
      <alignment horizontal="center" vertical="center" wrapText="1"/>
      <protection hidden="1"/>
    </xf>
    <xf numFmtId="3" fontId="58" fillId="0" borderId="0" xfId="0" applyNumberFormat="1" applyFont="1" applyBorder="1" applyAlignment="1" applyProtection="1">
      <alignment horizontal="center" vertical="center" wrapText="1"/>
      <protection hidden="1"/>
    </xf>
    <xf numFmtId="0" fontId="58" fillId="0" borderId="0" xfId="0" applyFont="1" applyBorder="1" applyAlignment="1">
      <alignment horizontal="center" vertical="center" wrapText="1"/>
    </xf>
    <xf numFmtId="3" fontId="11" fillId="0" borderId="56" xfId="0" applyNumberFormat="1" applyFont="1" applyBorder="1" applyAlignment="1" applyProtection="1">
      <alignment horizontal="center" vertical="center" wrapText="1"/>
      <protection hidden="1"/>
    </xf>
    <xf numFmtId="3" fontId="7" fillId="0" borderId="31" xfId="0" applyNumberFormat="1" applyFont="1" applyBorder="1" applyAlignment="1" applyProtection="1">
      <alignment horizontal="center" vertical="center" wrapText="1"/>
      <protection hidden="1"/>
    </xf>
    <xf numFmtId="3" fontId="7" fillId="0" borderId="58" xfId="0" applyNumberFormat="1" applyFont="1" applyBorder="1" applyAlignment="1" applyProtection="1">
      <alignment horizontal="center" vertical="center" wrapText="1"/>
      <protection hidden="1"/>
    </xf>
    <xf numFmtId="3" fontId="7" fillId="0" borderId="37" xfId="0" applyNumberFormat="1" applyFont="1" applyBorder="1" applyAlignment="1" applyProtection="1">
      <alignment horizontal="center" vertical="center" wrapText="1"/>
      <protection hidden="1"/>
    </xf>
    <xf numFmtId="3" fontId="1" fillId="0" borderId="0" xfId="0" applyNumberFormat="1" applyFont="1" applyAlignment="1" applyProtection="1">
      <alignment horizontal="right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U104"/>
  <sheetViews>
    <sheetView tabSelected="1" view="pageBreakPreview" zoomScale="90" zoomScaleSheetLayoutView="90" zoomScalePageLayoutView="0" workbookViewId="0" topLeftCell="A1">
      <selection activeCell="B69" sqref="B69"/>
    </sheetView>
  </sheetViews>
  <sheetFormatPr defaultColWidth="9.140625" defaultRowHeight="12.75"/>
  <cols>
    <col min="1" max="1" width="21.7109375" style="1" customWidth="1"/>
    <col min="2" max="5" width="8.7109375" style="1" customWidth="1"/>
    <col min="6" max="6" width="10.28125" style="1" customWidth="1"/>
    <col min="7" max="9" width="9.28125" style="1" customWidth="1"/>
    <col min="10" max="11" width="8.7109375" style="1" customWidth="1"/>
    <col min="12" max="12" width="9.28125" style="1" customWidth="1"/>
    <col min="13" max="13" width="8.7109375" style="1" customWidth="1"/>
    <col min="14" max="14" width="9.7109375" style="1" customWidth="1"/>
    <col min="15" max="15" width="20.140625" style="1" customWidth="1"/>
    <col min="16" max="16" width="14.57421875" style="1" customWidth="1"/>
    <col min="17" max="18" width="9.7109375" style="1" customWidth="1"/>
    <col min="19" max="19" width="6.28125" style="44" customWidth="1"/>
    <col min="20" max="20" width="43.8515625" style="42" customWidth="1"/>
    <col min="21" max="21" width="15.7109375" style="1" customWidth="1"/>
    <col min="22" max="16384" width="9.140625" style="1" customWidth="1"/>
  </cols>
  <sheetData>
    <row r="1" spans="1:19" ht="61.5" customHeight="1" thickBot="1">
      <c r="A1" s="247" t="s">
        <v>0</v>
      </c>
      <c r="B1" s="247"/>
      <c r="C1" s="247"/>
      <c r="D1" s="247"/>
      <c r="E1" s="239" t="s">
        <v>96</v>
      </c>
      <c r="F1" s="240"/>
      <c r="G1" s="240"/>
      <c r="H1" s="240"/>
      <c r="I1" s="240"/>
      <c r="J1" s="240"/>
      <c r="K1" s="240"/>
      <c r="L1" s="240"/>
      <c r="M1" s="240"/>
      <c r="N1" s="14" t="s">
        <v>6</v>
      </c>
      <c r="O1" s="14"/>
      <c r="P1" s="14"/>
      <c r="Q1" s="14"/>
      <c r="R1" s="14"/>
      <c r="S1" s="42"/>
    </row>
    <row r="2" spans="1:21" ht="41.25" customHeight="1" thickBot="1">
      <c r="A2" s="212" t="s">
        <v>4</v>
      </c>
      <c r="B2" s="196" t="s">
        <v>7</v>
      </c>
      <c r="C2" s="208"/>
      <c r="D2" s="196" t="s">
        <v>22</v>
      </c>
      <c r="E2" s="197"/>
      <c r="F2" s="2"/>
      <c r="G2" s="56"/>
      <c r="H2" s="194" t="s">
        <v>95</v>
      </c>
      <c r="I2" s="195"/>
      <c r="J2" s="195"/>
      <c r="K2" s="195"/>
      <c r="L2" s="195"/>
      <c r="M2" s="195"/>
      <c r="S2" s="120"/>
      <c r="T2" s="118" t="s">
        <v>23</v>
      </c>
      <c r="U2" s="118" t="s">
        <v>24</v>
      </c>
    </row>
    <row r="3" spans="1:21" ht="12.75" customHeight="1" thickBot="1">
      <c r="A3" s="213"/>
      <c r="B3" s="3" t="s">
        <v>16</v>
      </c>
      <c r="C3" s="4" t="s">
        <v>17</v>
      </c>
      <c r="D3" s="3" t="s">
        <v>16</v>
      </c>
      <c r="E3" s="5" t="s">
        <v>17</v>
      </c>
      <c r="F3" s="6" t="s">
        <v>2</v>
      </c>
      <c r="G3" s="154" t="s">
        <v>1</v>
      </c>
      <c r="H3" s="195"/>
      <c r="I3" s="195"/>
      <c r="J3" s="195"/>
      <c r="K3" s="195"/>
      <c r="L3" s="195"/>
      <c r="M3" s="195"/>
      <c r="N3" s="2"/>
      <c r="O3" s="2"/>
      <c r="P3" s="2"/>
      <c r="Q3" s="2"/>
      <c r="R3" s="2"/>
      <c r="S3" s="121"/>
      <c r="T3" s="123" t="s">
        <v>25</v>
      </c>
      <c r="U3" s="123"/>
    </row>
    <row r="4" spans="1:21" ht="15.75" customHeight="1" thickBot="1">
      <c r="A4" s="7">
        <v>100</v>
      </c>
      <c r="B4" s="8"/>
      <c r="C4" s="8"/>
      <c r="D4" s="8"/>
      <c r="E4" s="9"/>
      <c r="F4" s="10"/>
      <c r="G4" s="40"/>
      <c r="H4" s="55"/>
      <c r="I4" s="55"/>
      <c r="J4" s="55"/>
      <c r="K4" s="55"/>
      <c r="L4" s="34"/>
      <c r="M4" s="34"/>
      <c r="S4" s="120"/>
      <c r="T4" s="118" t="s">
        <v>26</v>
      </c>
      <c r="U4" s="124">
        <v>175</v>
      </c>
    </row>
    <row r="5" spans="1:21" ht="15.75" customHeight="1">
      <c r="A5" s="7">
        <v>105</v>
      </c>
      <c r="B5" s="8"/>
      <c r="C5" s="8"/>
      <c r="D5" s="8"/>
      <c r="E5" s="9"/>
      <c r="F5" s="10"/>
      <c r="G5" s="40"/>
      <c r="H5" s="55"/>
      <c r="I5" s="241" t="s">
        <v>68</v>
      </c>
      <c r="J5" s="242"/>
      <c r="K5" s="243"/>
      <c r="L5" s="34"/>
      <c r="M5" s="34"/>
      <c r="O5" s="151" t="s">
        <v>65</v>
      </c>
      <c r="P5" s="151"/>
      <c r="S5" s="120"/>
      <c r="T5" s="125" t="s">
        <v>27</v>
      </c>
      <c r="U5" s="126">
        <v>180</v>
      </c>
    </row>
    <row r="6" spans="1:21" ht="15.75" customHeight="1" thickBot="1">
      <c r="A6" s="12">
        <v>110</v>
      </c>
      <c r="B6" s="8"/>
      <c r="C6" s="8"/>
      <c r="D6" s="8"/>
      <c r="E6" s="9"/>
      <c r="F6" s="40"/>
      <c r="G6" s="40"/>
      <c r="H6" s="55"/>
      <c r="I6" s="244"/>
      <c r="J6" s="245"/>
      <c r="K6" s="246"/>
      <c r="L6" s="34"/>
      <c r="M6" s="34"/>
      <c r="O6" s="152" t="s">
        <v>1</v>
      </c>
      <c r="P6" s="152">
        <f>B13+C13+D13+E13+B19+C19+D19+E19+B27+C27+D27+E27</f>
        <v>0</v>
      </c>
      <c r="S6" s="120"/>
      <c r="T6" s="127" t="s">
        <v>28</v>
      </c>
      <c r="U6" s="128">
        <v>185</v>
      </c>
    </row>
    <row r="7" spans="1:21" ht="15.75" customHeight="1" thickBot="1">
      <c r="A7" s="12">
        <v>115</v>
      </c>
      <c r="B7" s="8"/>
      <c r="C7" s="8"/>
      <c r="D7" s="8"/>
      <c r="E7" s="9"/>
      <c r="F7" s="40"/>
      <c r="G7" s="40"/>
      <c r="H7" s="55"/>
      <c r="I7" s="175"/>
      <c r="J7" s="178" t="s">
        <v>69</v>
      </c>
      <c r="K7" s="178" t="s">
        <v>70</v>
      </c>
      <c r="L7" s="34"/>
      <c r="M7" s="34"/>
      <c r="O7" s="152" t="s">
        <v>2</v>
      </c>
      <c r="P7" s="152">
        <f>F13+F19+F27</f>
        <v>0</v>
      </c>
      <c r="S7" s="120"/>
      <c r="T7" s="129" t="s">
        <v>62</v>
      </c>
      <c r="U7" s="124">
        <v>185</v>
      </c>
    </row>
    <row r="8" spans="1:21" ht="15.75" customHeight="1" thickBot="1">
      <c r="A8" s="12">
        <v>120</v>
      </c>
      <c r="B8" s="8"/>
      <c r="C8" s="8"/>
      <c r="D8" s="8"/>
      <c r="E8" s="8"/>
      <c r="F8" s="40"/>
      <c r="G8" s="40"/>
      <c r="H8" s="55"/>
      <c r="I8" s="173">
        <v>120</v>
      </c>
      <c r="J8" s="8"/>
      <c r="K8" s="8"/>
      <c r="L8" s="38"/>
      <c r="M8" s="38"/>
      <c r="S8" s="120"/>
      <c r="T8" s="130" t="s">
        <v>63</v>
      </c>
      <c r="U8" s="126">
        <v>190</v>
      </c>
    </row>
    <row r="9" spans="1:21" ht="15.75" customHeight="1" thickBot="1">
      <c r="A9" s="12">
        <v>125</v>
      </c>
      <c r="B9" s="8"/>
      <c r="C9" s="8"/>
      <c r="D9" s="8"/>
      <c r="E9" s="8"/>
      <c r="F9" s="40"/>
      <c r="G9" s="40"/>
      <c r="H9" s="55"/>
      <c r="I9" s="173">
        <v>125</v>
      </c>
      <c r="J9" s="8"/>
      <c r="K9" s="8"/>
      <c r="L9" s="38"/>
      <c r="M9" s="38"/>
      <c r="S9" s="120"/>
      <c r="T9" s="130" t="s">
        <v>32</v>
      </c>
      <c r="U9" s="126">
        <v>205</v>
      </c>
    </row>
    <row r="10" spans="1:21" ht="15.75" customHeight="1" thickBot="1">
      <c r="A10" s="12">
        <v>130</v>
      </c>
      <c r="B10" s="8"/>
      <c r="C10" s="8"/>
      <c r="D10" s="8"/>
      <c r="E10" s="8"/>
      <c r="F10" s="40"/>
      <c r="G10" s="40"/>
      <c r="H10" s="55"/>
      <c r="I10" s="173">
        <v>130</v>
      </c>
      <c r="J10" s="8"/>
      <c r="K10" s="8"/>
      <c r="L10" s="38"/>
      <c r="M10" s="38"/>
      <c r="O10" s="151" t="s">
        <v>73</v>
      </c>
      <c r="P10" s="151"/>
      <c r="S10" s="120"/>
      <c r="T10" s="131" t="s">
        <v>53</v>
      </c>
      <c r="U10" s="128">
        <v>260</v>
      </c>
    </row>
    <row r="11" spans="1:21" ht="15.75" customHeight="1" thickBot="1">
      <c r="A11" s="12">
        <v>135</v>
      </c>
      <c r="B11" s="8"/>
      <c r="C11" s="8"/>
      <c r="D11" s="8"/>
      <c r="E11" s="8"/>
      <c r="F11" s="10"/>
      <c r="G11" s="40"/>
      <c r="H11" s="55"/>
      <c r="I11" s="171">
        <v>135</v>
      </c>
      <c r="J11" s="8"/>
      <c r="K11" s="8"/>
      <c r="L11" s="38"/>
      <c r="M11" s="38"/>
      <c r="O11" s="152" t="s">
        <v>1</v>
      </c>
      <c r="P11" s="152">
        <f>L13+L19</f>
        <v>0</v>
      </c>
      <c r="S11" s="120"/>
      <c r="T11" s="132" t="s">
        <v>33</v>
      </c>
      <c r="U11" s="133">
        <v>250</v>
      </c>
    </row>
    <row r="12" spans="1:21" ht="15.75" customHeight="1" thickBot="1">
      <c r="A12" s="13">
        <v>140</v>
      </c>
      <c r="B12" s="8"/>
      <c r="C12" s="8"/>
      <c r="D12" s="8"/>
      <c r="E12" s="8"/>
      <c r="F12" s="10"/>
      <c r="G12" s="40"/>
      <c r="H12" s="55"/>
      <c r="I12" s="174">
        <v>140</v>
      </c>
      <c r="J12" s="177"/>
      <c r="K12" s="177"/>
      <c r="L12" s="38"/>
      <c r="M12" s="38"/>
      <c r="N12" s="17"/>
      <c r="O12" s="152" t="s">
        <v>2</v>
      </c>
      <c r="P12" s="152">
        <f>M13+M19</f>
        <v>0</v>
      </c>
      <c r="Q12" s="17"/>
      <c r="R12" s="17"/>
      <c r="S12" s="120"/>
      <c r="T12" s="127" t="s">
        <v>34</v>
      </c>
      <c r="U12" s="128">
        <v>180</v>
      </c>
    </row>
    <row r="13" spans="1:21" s="14" customFormat="1" ht="15.75" customHeight="1" thickBot="1">
      <c r="A13" s="72" t="s">
        <v>1</v>
      </c>
      <c r="B13" s="73">
        <f>SUM(B4:B12)</f>
        <v>0</v>
      </c>
      <c r="C13" s="73">
        <f>SUM(C4:C12)</f>
        <v>0</v>
      </c>
      <c r="D13" s="73">
        <f>SUM(D4:D12)</f>
        <v>0</v>
      </c>
      <c r="E13" s="74">
        <f>SUM(E4:E12)</f>
        <v>0</v>
      </c>
      <c r="F13" s="155">
        <f>U4*(B13+C13)+U7*(D13+E13)</f>
        <v>0</v>
      </c>
      <c r="G13" s="156">
        <f>SUM(B13:E13)</f>
        <v>0</v>
      </c>
      <c r="H13" s="57"/>
      <c r="I13" s="185" t="s">
        <v>1</v>
      </c>
      <c r="J13" s="186">
        <f>SUM(J8:J12)</f>
        <v>0</v>
      </c>
      <c r="K13" s="186">
        <f>SUM(K8:K12)</f>
        <v>0</v>
      </c>
      <c r="L13" s="176">
        <f>J13+K13</f>
        <v>0</v>
      </c>
      <c r="M13" s="176">
        <f>L13*U39</f>
        <v>0</v>
      </c>
      <c r="N13" s="90"/>
      <c r="O13" s="90"/>
      <c r="P13" s="90"/>
      <c r="Q13" s="90"/>
      <c r="R13" s="90"/>
      <c r="S13" s="120"/>
      <c r="T13" s="134" t="s">
        <v>35</v>
      </c>
      <c r="U13" s="135"/>
    </row>
    <row r="14" spans="1:21" ht="15.75" customHeight="1">
      <c r="A14" s="7">
        <v>145</v>
      </c>
      <c r="B14" s="41"/>
      <c r="C14" s="41"/>
      <c r="D14" s="41"/>
      <c r="E14" s="41"/>
      <c r="F14" s="40"/>
      <c r="G14" s="157"/>
      <c r="H14" s="55"/>
      <c r="I14" s="173">
        <v>145</v>
      </c>
      <c r="J14" s="172"/>
      <c r="K14" s="172"/>
      <c r="L14" s="38"/>
      <c r="M14" s="38"/>
      <c r="N14" s="90"/>
      <c r="O14" s="151" t="s">
        <v>78</v>
      </c>
      <c r="P14" s="151"/>
      <c r="Q14" s="90"/>
      <c r="R14" s="90"/>
      <c r="S14" s="120"/>
      <c r="T14" s="118" t="s">
        <v>57</v>
      </c>
      <c r="U14" s="136">
        <v>70</v>
      </c>
    </row>
    <row r="15" spans="1:21" ht="15.75" customHeight="1">
      <c r="A15" s="12">
        <v>150</v>
      </c>
      <c r="B15" s="41"/>
      <c r="C15" s="41"/>
      <c r="D15" s="41"/>
      <c r="E15" s="41"/>
      <c r="F15" s="40"/>
      <c r="G15" s="157"/>
      <c r="H15" s="55"/>
      <c r="I15" s="171">
        <v>150</v>
      </c>
      <c r="J15" s="172"/>
      <c r="K15" s="172"/>
      <c r="L15" s="38"/>
      <c r="M15" s="38"/>
      <c r="N15" s="90"/>
      <c r="O15" s="152" t="s">
        <v>1</v>
      </c>
      <c r="P15" s="152">
        <f>J30</f>
        <v>0</v>
      </c>
      <c r="Q15" s="90"/>
      <c r="R15" s="90"/>
      <c r="S15" s="120"/>
      <c r="T15" s="125" t="s">
        <v>56</v>
      </c>
      <c r="U15" s="137">
        <v>75</v>
      </c>
    </row>
    <row r="16" spans="1:21" ht="15.75" customHeight="1">
      <c r="A16" s="12">
        <v>155</v>
      </c>
      <c r="B16" s="41"/>
      <c r="C16" s="41"/>
      <c r="D16" s="41"/>
      <c r="E16" s="41"/>
      <c r="F16" s="40"/>
      <c r="G16" s="157"/>
      <c r="H16" s="55"/>
      <c r="I16" s="171">
        <v>155</v>
      </c>
      <c r="J16" s="172"/>
      <c r="K16" s="172"/>
      <c r="L16" s="38"/>
      <c r="M16" s="38"/>
      <c r="N16" s="90"/>
      <c r="O16" s="152" t="s">
        <v>2</v>
      </c>
      <c r="P16" s="152">
        <f>K30</f>
        <v>0</v>
      </c>
      <c r="Q16" s="90"/>
      <c r="R16" s="90"/>
      <c r="S16" s="120"/>
      <c r="T16" s="125" t="s">
        <v>55</v>
      </c>
      <c r="U16" s="137">
        <v>80</v>
      </c>
    </row>
    <row r="17" spans="1:21" ht="15.75" customHeight="1">
      <c r="A17" s="12">
        <v>160</v>
      </c>
      <c r="B17" s="41"/>
      <c r="C17" s="41"/>
      <c r="D17" s="41"/>
      <c r="E17" s="41"/>
      <c r="F17" s="40"/>
      <c r="G17" s="157"/>
      <c r="H17" s="55"/>
      <c r="I17" s="171">
        <v>160</v>
      </c>
      <c r="J17" s="172"/>
      <c r="K17" s="172"/>
      <c r="L17" s="38"/>
      <c r="M17" s="38"/>
      <c r="N17" s="90"/>
      <c r="O17" s="90"/>
      <c r="P17" s="90"/>
      <c r="Q17" s="90"/>
      <c r="R17" s="90"/>
      <c r="S17" s="120"/>
      <c r="T17" s="125" t="s">
        <v>54</v>
      </c>
      <c r="U17" s="137">
        <v>85</v>
      </c>
    </row>
    <row r="18" spans="1:21" ht="15.75" customHeight="1" thickBot="1">
      <c r="A18" s="13">
        <v>165</v>
      </c>
      <c r="B18" s="41"/>
      <c r="C18" s="41"/>
      <c r="D18" s="41"/>
      <c r="E18" s="41"/>
      <c r="F18" s="40"/>
      <c r="G18" s="157"/>
      <c r="H18" s="55"/>
      <c r="I18" s="174">
        <v>165</v>
      </c>
      <c r="J18" s="172"/>
      <c r="K18" s="172"/>
      <c r="L18" s="38"/>
      <c r="M18" s="38"/>
      <c r="N18" s="90"/>
      <c r="O18" s="151" t="s">
        <v>79</v>
      </c>
      <c r="P18" s="151"/>
      <c r="Q18" s="90"/>
      <c r="R18" s="90"/>
      <c r="S18" s="121"/>
      <c r="T18" s="125" t="s">
        <v>36</v>
      </c>
      <c r="U18" s="138">
        <v>135</v>
      </c>
    </row>
    <row r="19" spans="1:21" ht="15.75" customHeight="1" thickBot="1">
      <c r="A19" s="72" t="s">
        <v>1</v>
      </c>
      <c r="B19" s="73">
        <f>SUM(B14:B18)</f>
        <v>0</v>
      </c>
      <c r="C19" s="73">
        <f>SUM(C14:C18)</f>
        <v>0</v>
      </c>
      <c r="D19" s="73">
        <f>SUM(D14:D18)</f>
        <v>0</v>
      </c>
      <c r="E19" s="74">
        <f>SUM(E14:E18)</f>
        <v>0</v>
      </c>
      <c r="F19" s="155">
        <f>SUM(B19:C19)*U5+(D19+E19)*U8</f>
        <v>0</v>
      </c>
      <c r="G19" s="156">
        <f>SUM(B19:E19)</f>
        <v>0</v>
      </c>
      <c r="H19" s="57"/>
      <c r="I19" s="185" t="s">
        <v>1</v>
      </c>
      <c r="J19" s="186">
        <f>SUM(J14:J18)</f>
        <v>0</v>
      </c>
      <c r="K19" s="186">
        <f>SUM(K14:K18)</f>
        <v>0</v>
      </c>
      <c r="L19" s="176">
        <f>J19+K19</f>
        <v>0</v>
      </c>
      <c r="M19" s="176">
        <f>L19*U40</f>
        <v>0</v>
      </c>
      <c r="N19" s="90"/>
      <c r="O19" s="152" t="s">
        <v>1</v>
      </c>
      <c r="P19" s="152">
        <f>J32</f>
        <v>0</v>
      </c>
      <c r="Q19" s="90"/>
      <c r="R19" s="90"/>
      <c r="S19" s="120"/>
      <c r="T19" s="125" t="s">
        <v>37</v>
      </c>
      <c r="U19" s="138">
        <v>150</v>
      </c>
    </row>
    <row r="20" spans="1:21" ht="15.75" customHeight="1">
      <c r="A20" s="7">
        <v>170</v>
      </c>
      <c r="B20" s="41"/>
      <c r="C20" s="41"/>
      <c r="D20" s="41"/>
      <c r="E20" s="41"/>
      <c r="F20" s="15"/>
      <c r="G20" s="157"/>
      <c r="H20" s="55"/>
      <c r="I20" s="173">
        <v>170</v>
      </c>
      <c r="J20" s="172"/>
      <c r="K20" s="172"/>
      <c r="L20" s="38"/>
      <c r="M20" s="38"/>
      <c r="N20" s="17"/>
      <c r="O20" s="152" t="s">
        <v>2</v>
      </c>
      <c r="P20" s="152">
        <f>K32</f>
        <v>0</v>
      </c>
      <c r="Q20" s="17"/>
      <c r="R20" s="17"/>
      <c r="S20" s="120"/>
      <c r="T20" s="125" t="s">
        <v>38</v>
      </c>
      <c r="U20" s="138">
        <v>160</v>
      </c>
    </row>
    <row r="21" spans="1:21" ht="15.75" customHeight="1" thickBot="1">
      <c r="A21" s="12">
        <v>175</v>
      </c>
      <c r="B21" s="41"/>
      <c r="C21" s="41"/>
      <c r="D21" s="41"/>
      <c r="E21" s="41"/>
      <c r="F21" s="40"/>
      <c r="G21" s="157"/>
      <c r="H21" s="55"/>
      <c r="I21" s="171">
        <v>175</v>
      </c>
      <c r="J21" s="172"/>
      <c r="K21" s="172"/>
      <c r="L21" s="38"/>
      <c r="M21" s="38"/>
      <c r="N21" s="17"/>
      <c r="O21" s="17"/>
      <c r="P21" s="17"/>
      <c r="Q21" s="17"/>
      <c r="R21" s="17"/>
      <c r="S21" s="120"/>
      <c r="T21" s="127" t="s">
        <v>58</v>
      </c>
      <c r="U21" s="139">
        <v>165</v>
      </c>
    </row>
    <row r="22" spans="1:21" ht="15.75" customHeight="1" thickBot="1">
      <c r="A22" s="12">
        <v>180</v>
      </c>
      <c r="B22" s="41"/>
      <c r="C22" s="41"/>
      <c r="D22" s="41"/>
      <c r="E22" s="41"/>
      <c r="F22" s="15"/>
      <c r="G22" s="157"/>
      <c r="H22" s="55"/>
      <c r="I22" s="171">
        <v>180</v>
      </c>
      <c r="J22" s="172"/>
      <c r="K22" s="172"/>
      <c r="L22" s="38"/>
      <c r="M22" s="38"/>
      <c r="S22" s="120"/>
      <c r="T22" s="134" t="s">
        <v>39</v>
      </c>
      <c r="U22" s="140"/>
    </row>
    <row r="23" spans="1:21" ht="15.75" customHeight="1" thickBot="1">
      <c r="A23" s="12">
        <v>185</v>
      </c>
      <c r="B23" s="41"/>
      <c r="C23" s="41"/>
      <c r="D23" s="41"/>
      <c r="E23" s="41"/>
      <c r="F23" s="15"/>
      <c r="G23" s="157"/>
      <c r="H23" s="55"/>
      <c r="I23" s="185" t="s">
        <v>1</v>
      </c>
      <c r="J23" s="186">
        <f>SUM(J20:J22)</f>
        <v>0</v>
      </c>
      <c r="K23" s="186">
        <f>SUM(K20:K22)</f>
        <v>0</v>
      </c>
      <c r="L23" s="176">
        <f>J23+K23</f>
        <v>0</v>
      </c>
      <c r="M23" s="176">
        <f>L23*U42</f>
        <v>0</v>
      </c>
      <c r="S23" s="120"/>
      <c r="T23" s="129" t="s">
        <v>40</v>
      </c>
      <c r="U23" s="141">
        <v>135</v>
      </c>
    </row>
    <row r="24" spans="1:21" ht="15.75" customHeight="1">
      <c r="A24" s="12">
        <v>190</v>
      </c>
      <c r="B24" s="41"/>
      <c r="C24" s="41"/>
      <c r="D24" s="41"/>
      <c r="E24" s="41"/>
      <c r="F24" s="15"/>
      <c r="G24" s="157"/>
      <c r="H24" s="55"/>
      <c r="I24" s="40"/>
      <c r="J24" s="55"/>
      <c r="K24" s="55"/>
      <c r="L24" s="38"/>
      <c r="M24" s="38"/>
      <c r="S24" s="120"/>
      <c r="T24" s="130" t="s">
        <v>41</v>
      </c>
      <c r="U24" s="142">
        <v>145</v>
      </c>
    </row>
    <row r="25" spans="1:21" ht="15.75" customHeight="1">
      <c r="A25" s="12">
        <v>195</v>
      </c>
      <c r="B25" s="41"/>
      <c r="C25" s="41"/>
      <c r="D25" s="41"/>
      <c r="E25" s="41"/>
      <c r="F25" s="15"/>
      <c r="G25" s="157"/>
      <c r="H25" s="55"/>
      <c r="I25" s="55"/>
      <c r="J25" s="55"/>
      <c r="K25" s="55"/>
      <c r="L25" s="38"/>
      <c r="M25" s="38"/>
      <c r="S25" s="121"/>
      <c r="T25" s="130" t="s">
        <v>42</v>
      </c>
      <c r="U25" s="142">
        <v>155</v>
      </c>
    </row>
    <row r="26" spans="1:21" ht="14.25" customHeight="1" thickBot="1">
      <c r="A26" s="13">
        <v>200</v>
      </c>
      <c r="B26" s="41"/>
      <c r="C26" s="41"/>
      <c r="D26" s="41"/>
      <c r="E26" s="41"/>
      <c r="F26" s="15"/>
      <c r="G26" s="157"/>
      <c r="H26" s="55"/>
      <c r="I26" s="55"/>
      <c r="J26" s="55"/>
      <c r="K26" s="55"/>
      <c r="L26" s="38"/>
      <c r="M26" s="38"/>
      <c r="S26" s="120"/>
      <c r="T26" s="130" t="s">
        <v>43</v>
      </c>
      <c r="U26" s="142">
        <v>140</v>
      </c>
    </row>
    <row r="27" spans="1:21" ht="15.75" customHeight="1" thickBot="1">
      <c r="A27" s="72" t="s">
        <v>1</v>
      </c>
      <c r="B27" s="75">
        <f>SUM(B20:B26)</f>
        <v>0</v>
      </c>
      <c r="C27" s="75">
        <f>SUM(C20:C26)</f>
        <v>0</v>
      </c>
      <c r="D27" s="75">
        <f>SUM(D20:D26)</f>
        <v>0</v>
      </c>
      <c r="E27" s="76">
        <f>SUM(E20:E26)</f>
        <v>0</v>
      </c>
      <c r="F27" s="155">
        <f>SUM(B27:C27)*U6+(D27+E27)*U9</f>
        <v>0</v>
      </c>
      <c r="G27" s="156">
        <f>SUM(B27:E27)</f>
        <v>0</v>
      </c>
      <c r="H27" s="58"/>
      <c r="I27" s="58"/>
      <c r="J27" s="35"/>
      <c r="K27" s="35"/>
      <c r="L27" s="35"/>
      <c r="M27" s="35"/>
      <c r="S27" s="120"/>
      <c r="T27" s="130" t="s">
        <v>44</v>
      </c>
      <c r="U27" s="142">
        <v>150</v>
      </c>
    </row>
    <row r="28" spans="1:21" ht="15.75" customHeight="1" thickBot="1">
      <c r="A28" s="16"/>
      <c r="B28" s="16"/>
      <c r="C28" s="16"/>
      <c r="D28" s="16"/>
      <c r="E28" s="16"/>
      <c r="G28" s="16"/>
      <c r="H28" s="16"/>
      <c r="I28" s="16"/>
      <c r="J28" s="16"/>
      <c r="K28" s="16"/>
      <c r="M28" s="17"/>
      <c r="N28" s="11"/>
      <c r="O28" s="11"/>
      <c r="P28" s="11"/>
      <c r="Q28" s="11"/>
      <c r="R28" s="11"/>
      <c r="S28" s="120"/>
      <c r="T28" s="130" t="s">
        <v>45</v>
      </c>
      <c r="U28" s="142">
        <v>160</v>
      </c>
    </row>
    <row r="29" spans="1:21" ht="17.25" thickBot="1">
      <c r="A29" s="196" t="s">
        <v>10</v>
      </c>
      <c r="B29" s="204"/>
      <c r="C29" s="148">
        <v>110</v>
      </c>
      <c r="D29" s="18">
        <v>115</v>
      </c>
      <c r="E29" s="18">
        <v>120</v>
      </c>
      <c r="F29" s="18">
        <v>125</v>
      </c>
      <c r="G29" s="18">
        <v>130</v>
      </c>
      <c r="H29" s="18">
        <v>135</v>
      </c>
      <c r="I29" s="18">
        <v>140</v>
      </c>
      <c r="J29" s="77" t="s">
        <v>1</v>
      </c>
      <c r="K29" s="59" t="s">
        <v>2</v>
      </c>
      <c r="O29" s="151" t="s">
        <v>80</v>
      </c>
      <c r="P29" s="151"/>
      <c r="S29" s="120"/>
      <c r="T29" s="131" t="s">
        <v>46</v>
      </c>
      <c r="U29" s="143">
        <v>130</v>
      </c>
    </row>
    <row r="30" spans="1:21" ht="18.75" thickBot="1">
      <c r="A30" s="209" t="s">
        <v>11</v>
      </c>
      <c r="B30" s="161" t="s">
        <v>8</v>
      </c>
      <c r="C30" s="187" t="s">
        <v>77</v>
      </c>
      <c r="D30" s="187" t="s">
        <v>77</v>
      </c>
      <c r="E30" s="19"/>
      <c r="F30" s="19"/>
      <c r="G30" s="19"/>
      <c r="H30" s="19"/>
      <c r="I30" s="19"/>
      <c r="J30" s="200">
        <f>SUM(C30:I31)</f>
        <v>0</v>
      </c>
      <c r="K30" s="202">
        <f>J30*U23</f>
        <v>0</v>
      </c>
      <c r="L30" s="20"/>
      <c r="O30" s="152" t="s">
        <v>1</v>
      </c>
      <c r="P30" s="152">
        <f>H36</f>
        <v>0</v>
      </c>
      <c r="S30" s="120"/>
      <c r="T30" s="144" t="s">
        <v>47</v>
      </c>
      <c r="U30" s="145"/>
    </row>
    <row r="31" spans="1:21" ht="17.25" customHeight="1" thickBot="1">
      <c r="A31" s="207"/>
      <c r="B31" s="22" t="s">
        <v>9</v>
      </c>
      <c r="C31" s="188" t="s">
        <v>77</v>
      </c>
      <c r="D31" s="188" t="s">
        <v>77</v>
      </c>
      <c r="E31" s="23"/>
      <c r="F31" s="23"/>
      <c r="G31" s="23"/>
      <c r="H31" s="23"/>
      <c r="I31" s="23"/>
      <c r="J31" s="215"/>
      <c r="K31" s="203"/>
      <c r="O31" s="152" t="s">
        <v>2</v>
      </c>
      <c r="P31" s="152">
        <f>I36</f>
        <v>0</v>
      </c>
      <c r="S31" s="120"/>
      <c r="T31" s="125" t="s">
        <v>48</v>
      </c>
      <c r="U31" s="142">
        <v>135</v>
      </c>
    </row>
    <row r="32" spans="1:21" ht="18.75" customHeight="1" thickBot="1">
      <c r="A32" s="206" t="s">
        <v>12</v>
      </c>
      <c r="B32" s="24" t="s">
        <v>8</v>
      </c>
      <c r="C32" s="189" t="s">
        <v>77</v>
      </c>
      <c r="D32" s="189" t="s">
        <v>77</v>
      </c>
      <c r="E32" s="52"/>
      <c r="F32" s="52"/>
      <c r="G32" s="19"/>
      <c r="H32" s="19"/>
      <c r="I32" s="19"/>
      <c r="J32" s="200">
        <f>SUM(C32:I33)</f>
        <v>0</v>
      </c>
      <c r="K32" s="202">
        <f>J32*U26</f>
        <v>0</v>
      </c>
      <c r="S32" s="120"/>
      <c r="T32" s="127" t="s">
        <v>49</v>
      </c>
      <c r="U32" s="143">
        <v>180</v>
      </c>
    </row>
    <row r="33" spans="1:21" ht="18.75" thickBot="1">
      <c r="A33" s="207"/>
      <c r="B33" s="26" t="s">
        <v>9</v>
      </c>
      <c r="C33" s="190" t="s">
        <v>77</v>
      </c>
      <c r="D33" s="190" t="s">
        <v>77</v>
      </c>
      <c r="E33" s="60"/>
      <c r="F33" s="60"/>
      <c r="G33" s="61"/>
      <c r="H33" s="61"/>
      <c r="I33" s="61"/>
      <c r="J33" s="215"/>
      <c r="K33" s="203"/>
      <c r="O33" s="151" t="s">
        <v>81</v>
      </c>
      <c r="P33" s="151"/>
      <c r="S33" s="121"/>
      <c r="T33" s="134" t="s">
        <v>50</v>
      </c>
      <c r="U33" s="140"/>
    </row>
    <row r="34" spans="1:21" ht="17.25" thickBot="1">
      <c r="A34" s="16"/>
      <c r="C34" s="27"/>
      <c r="D34" s="27"/>
      <c r="E34" s="27"/>
      <c r="F34" s="27"/>
      <c r="G34" s="16"/>
      <c r="H34" s="16"/>
      <c r="I34" s="16"/>
      <c r="O34" s="152" t="s">
        <v>1</v>
      </c>
      <c r="P34" s="152">
        <f>H38</f>
        <v>0</v>
      </c>
      <c r="S34" s="120"/>
      <c r="T34" s="118" t="s">
        <v>59</v>
      </c>
      <c r="U34" s="141">
        <v>1600</v>
      </c>
    </row>
    <row r="35" spans="1:21" ht="17.25" thickBot="1">
      <c r="A35" s="196" t="s">
        <v>10</v>
      </c>
      <c r="B35" s="197"/>
      <c r="C35" s="28">
        <v>145</v>
      </c>
      <c r="D35" s="28">
        <v>150</v>
      </c>
      <c r="E35" s="28">
        <v>155</v>
      </c>
      <c r="F35" s="28">
        <v>160</v>
      </c>
      <c r="G35" s="28">
        <v>165</v>
      </c>
      <c r="H35" s="78" t="s">
        <v>1</v>
      </c>
      <c r="I35" s="160" t="s">
        <v>2</v>
      </c>
      <c r="J35" s="29"/>
      <c r="K35" s="29"/>
      <c r="O35" s="152" t="s">
        <v>2</v>
      </c>
      <c r="P35" s="152">
        <f>I38</f>
        <v>0</v>
      </c>
      <c r="S35" s="120"/>
      <c r="T35" s="125" t="s">
        <v>60</v>
      </c>
      <c r="U35" s="142">
        <v>850</v>
      </c>
    </row>
    <row r="36" spans="1:21" ht="18.75" thickBot="1">
      <c r="A36" s="206" t="s">
        <v>11</v>
      </c>
      <c r="B36" s="24" t="s">
        <v>8</v>
      </c>
      <c r="C36" s="19"/>
      <c r="D36" s="19"/>
      <c r="E36" s="19"/>
      <c r="F36" s="19"/>
      <c r="G36" s="19"/>
      <c r="H36" s="200">
        <f>SUM(C36:G37)</f>
        <v>0</v>
      </c>
      <c r="I36" s="202">
        <f>H36*U24</f>
        <v>0</v>
      </c>
      <c r="J36" s="30"/>
      <c r="K36" s="30"/>
      <c r="S36" s="121"/>
      <c r="T36" s="127" t="s">
        <v>61</v>
      </c>
      <c r="U36" s="143">
        <v>1150</v>
      </c>
    </row>
    <row r="37" spans="1:21" ht="18.75" thickBot="1">
      <c r="A37" s="207"/>
      <c r="B37" s="31" t="s">
        <v>9</v>
      </c>
      <c r="C37" s="23"/>
      <c r="D37" s="23"/>
      <c r="E37" s="23"/>
      <c r="F37" s="23"/>
      <c r="G37" s="23"/>
      <c r="H37" s="215"/>
      <c r="I37" s="203"/>
      <c r="J37" s="30"/>
      <c r="K37" s="30"/>
      <c r="S37" s="120"/>
      <c r="T37" s="179" t="s">
        <v>64</v>
      </c>
      <c r="U37" s="180">
        <v>150</v>
      </c>
    </row>
    <row r="38" spans="1:21" ht="18.75" thickBot="1">
      <c r="A38" s="206" t="s">
        <v>12</v>
      </c>
      <c r="B38" s="24" t="s">
        <v>8</v>
      </c>
      <c r="C38" s="19"/>
      <c r="D38" s="19"/>
      <c r="E38" s="19"/>
      <c r="F38" s="19"/>
      <c r="G38" s="19"/>
      <c r="H38" s="200">
        <f>SUM(C38:G39)</f>
        <v>0</v>
      </c>
      <c r="I38" s="202">
        <f>H38*U27</f>
        <v>0</v>
      </c>
      <c r="J38" s="30"/>
      <c r="K38" s="30"/>
      <c r="O38" s="151" t="s">
        <v>82</v>
      </c>
      <c r="P38" s="151"/>
      <c r="S38" s="120"/>
      <c r="T38" s="181" t="s">
        <v>66</v>
      </c>
      <c r="U38" s="182">
        <v>250</v>
      </c>
    </row>
    <row r="39" spans="1:21" ht="18.75" thickBot="1">
      <c r="A39" s="207"/>
      <c r="B39" s="22" t="s">
        <v>9</v>
      </c>
      <c r="C39" s="61"/>
      <c r="D39" s="61"/>
      <c r="E39" s="61"/>
      <c r="F39" s="61"/>
      <c r="G39" s="61"/>
      <c r="H39" s="215"/>
      <c r="I39" s="203"/>
      <c r="J39" s="30"/>
      <c r="K39" s="30"/>
      <c r="O39" s="152" t="s">
        <v>1</v>
      </c>
      <c r="P39" s="152">
        <f>K42+J54+H60+H66</f>
        <v>0</v>
      </c>
      <c r="S39" s="120"/>
      <c r="T39" s="181" t="s">
        <v>71</v>
      </c>
      <c r="U39" s="182">
        <v>170</v>
      </c>
    </row>
    <row r="40" spans="1:21" ht="18.75" thickBot="1">
      <c r="A40" s="2"/>
      <c r="B40" s="2"/>
      <c r="C40" s="38"/>
      <c r="D40" s="38"/>
      <c r="E40" s="38"/>
      <c r="F40" s="38"/>
      <c r="G40" s="38"/>
      <c r="H40" s="58"/>
      <c r="I40" s="36"/>
      <c r="J40" s="30"/>
      <c r="K40" s="30"/>
      <c r="O40" s="152" t="s">
        <v>2</v>
      </c>
      <c r="P40" s="152">
        <f>L42+K54+I60+I66</f>
        <v>0</v>
      </c>
      <c r="S40" s="120"/>
      <c r="T40" s="183" t="s">
        <v>72</v>
      </c>
      <c r="U40" s="184">
        <v>175</v>
      </c>
    </row>
    <row r="41" spans="1:21" ht="16.5" thickBot="1">
      <c r="A41" s="196" t="s">
        <v>10</v>
      </c>
      <c r="B41" s="208"/>
      <c r="C41" s="64">
        <v>130</v>
      </c>
      <c r="D41" s="18">
        <v>135</v>
      </c>
      <c r="E41" s="18">
        <v>140</v>
      </c>
      <c r="F41" s="18">
        <v>145</v>
      </c>
      <c r="G41" s="65">
        <v>150</v>
      </c>
      <c r="H41" s="66">
        <v>155</v>
      </c>
      <c r="I41" s="66">
        <v>160</v>
      </c>
      <c r="J41" s="53">
        <v>165</v>
      </c>
      <c r="K41" s="18" t="s">
        <v>1</v>
      </c>
      <c r="L41" s="71" t="s">
        <v>2</v>
      </c>
      <c r="S41" s="120"/>
      <c r="T41" s="122" t="s">
        <v>76</v>
      </c>
      <c r="U41" s="1">
        <v>155</v>
      </c>
    </row>
    <row r="42" spans="1:21" ht="18.75" thickBot="1">
      <c r="A42" s="205" t="s">
        <v>97</v>
      </c>
      <c r="B42" s="54" t="s">
        <v>13</v>
      </c>
      <c r="C42" s="82"/>
      <c r="D42" s="82"/>
      <c r="E42" s="82"/>
      <c r="F42" s="82"/>
      <c r="G42" s="83"/>
      <c r="H42" s="67"/>
      <c r="I42" s="67"/>
      <c r="J42" s="80"/>
      <c r="K42" s="216">
        <f>SUM(C42:J43)</f>
        <v>0</v>
      </c>
      <c r="L42" s="210">
        <f>K42*U18</f>
        <v>0</v>
      </c>
      <c r="S42" s="120"/>
      <c r="T42" s="183" t="s">
        <v>89</v>
      </c>
      <c r="U42" s="1">
        <v>180</v>
      </c>
    </row>
    <row r="43" spans="1:21" ht="18.75" thickBot="1">
      <c r="A43" s="199"/>
      <c r="B43" s="21" t="s">
        <v>14</v>
      </c>
      <c r="C43" s="84"/>
      <c r="D43" s="84"/>
      <c r="E43" s="84"/>
      <c r="F43" s="84"/>
      <c r="G43" s="85"/>
      <c r="H43" s="68"/>
      <c r="I43" s="68"/>
      <c r="J43" s="81"/>
      <c r="K43" s="227"/>
      <c r="L43" s="211"/>
      <c r="O43" s="151" t="s">
        <v>83</v>
      </c>
      <c r="P43" s="151"/>
      <c r="S43" s="120"/>
      <c r="T43" s="122" t="s">
        <v>91</v>
      </c>
      <c r="U43" s="1">
        <v>800</v>
      </c>
    </row>
    <row r="44" spans="1:21" ht="18.75" thickBot="1">
      <c r="A44" s="206" t="s">
        <v>98</v>
      </c>
      <c r="B44" s="63" t="s">
        <v>13</v>
      </c>
      <c r="C44" s="86"/>
      <c r="D44" s="86"/>
      <c r="E44" s="86"/>
      <c r="F44" s="86"/>
      <c r="G44" s="87"/>
      <c r="H44" s="69"/>
      <c r="I44" s="67"/>
      <c r="J44" s="80"/>
      <c r="K44" s="216">
        <f>SUM(C44:J45)</f>
        <v>0</v>
      </c>
      <c r="L44" s="210">
        <f>K44*U14</f>
        <v>0</v>
      </c>
      <c r="O44" s="152" t="s">
        <v>1</v>
      </c>
      <c r="P44" s="152">
        <f>K44+J56+H62+H68</f>
        <v>0</v>
      </c>
      <c r="S44" s="120"/>
      <c r="T44" s="122" t="s">
        <v>93</v>
      </c>
      <c r="U44" s="1">
        <v>240</v>
      </c>
    </row>
    <row r="45" spans="1:20" ht="18.75" thickBot="1">
      <c r="A45" s="207"/>
      <c r="B45" s="22" t="s">
        <v>14</v>
      </c>
      <c r="C45" s="88"/>
      <c r="D45" s="88"/>
      <c r="E45" s="88"/>
      <c r="F45" s="88"/>
      <c r="G45" s="89"/>
      <c r="H45" s="70"/>
      <c r="I45" s="68"/>
      <c r="J45" s="81"/>
      <c r="K45" s="227"/>
      <c r="L45" s="211"/>
      <c r="O45" s="152" t="s">
        <v>2</v>
      </c>
      <c r="P45" s="152">
        <f>L44+K56+I62+I68</f>
        <v>0</v>
      </c>
      <c r="S45" s="120"/>
      <c r="T45" s="122"/>
    </row>
    <row r="46" spans="1:20" ht="18.75" thickBot="1">
      <c r="A46" s="206" t="s">
        <v>75</v>
      </c>
      <c r="B46" s="63" t="s">
        <v>74</v>
      </c>
      <c r="C46" s="86"/>
      <c r="D46" s="86"/>
      <c r="E46" s="86"/>
      <c r="F46" s="86"/>
      <c r="G46" s="87"/>
      <c r="H46" s="69"/>
      <c r="I46" s="67"/>
      <c r="J46" s="80"/>
      <c r="K46" s="216">
        <f>SUM(C46:J47)</f>
        <v>0</v>
      </c>
      <c r="L46" s="210">
        <f>K46*U41</f>
        <v>0</v>
      </c>
      <c r="T46" s="122"/>
    </row>
    <row r="47" spans="1:16" ht="18.75" thickBot="1">
      <c r="A47" s="207"/>
      <c r="B47" s="22" t="s">
        <v>70</v>
      </c>
      <c r="C47" s="88"/>
      <c r="D47" s="88"/>
      <c r="E47" s="88"/>
      <c r="F47" s="88"/>
      <c r="G47" s="89"/>
      <c r="H47" s="70"/>
      <c r="I47" s="68"/>
      <c r="J47" s="81"/>
      <c r="K47" s="227"/>
      <c r="L47" s="211"/>
      <c r="O47" s="151" t="s">
        <v>84</v>
      </c>
      <c r="P47" s="151"/>
    </row>
    <row r="48" spans="1:20" s="16" customFormat="1" ht="16.5" thickBot="1">
      <c r="A48" s="33"/>
      <c r="J48" s="1"/>
      <c r="K48" s="1"/>
      <c r="L48" s="1"/>
      <c r="M48" s="1"/>
      <c r="O48" s="152" t="s">
        <v>1</v>
      </c>
      <c r="P48" s="152">
        <f>K46</f>
        <v>0</v>
      </c>
      <c r="S48" s="45"/>
      <c r="T48" s="42"/>
    </row>
    <row r="49" spans="1:20" s="16" customFormat="1" ht="16.5" thickBot="1">
      <c r="A49" s="196" t="s">
        <v>10</v>
      </c>
      <c r="B49" s="214"/>
      <c r="C49" s="18">
        <v>170</v>
      </c>
      <c r="D49" s="18">
        <v>175</v>
      </c>
      <c r="E49" s="18">
        <v>180</v>
      </c>
      <c r="F49" s="18">
        <v>185</v>
      </c>
      <c r="G49" s="18">
        <v>190</v>
      </c>
      <c r="H49" s="18">
        <v>195</v>
      </c>
      <c r="I49" s="18">
        <v>200</v>
      </c>
      <c r="J49" s="77" t="s">
        <v>1</v>
      </c>
      <c r="K49" s="6" t="s">
        <v>2</v>
      </c>
      <c r="L49" s="1"/>
      <c r="M49" s="1"/>
      <c r="O49" s="152" t="s">
        <v>2</v>
      </c>
      <c r="P49" s="152">
        <f>L46</f>
        <v>0</v>
      </c>
      <c r="S49" s="45"/>
      <c r="T49" s="43"/>
    </row>
    <row r="50" spans="1:20" s="16" customFormat="1" ht="18">
      <c r="A50" s="206" t="s">
        <v>11</v>
      </c>
      <c r="B50" s="153" t="s">
        <v>8</v>
      </c>
      <c r="C50" s="19"/>
      <c r="D50" s="19"/>
      <c r="E50" s="19"/>
      <c r="F50" s="19"/>
      <c r="G50" s="19"/>
      <c r="H50" s="19"/>
      <c r="I50" s="19"/>
      <c r="J50" s="216">
        <f>SUM(C50:I51)</f>
        <v>0</v>
      </c>
      <c r="K50" s="228">
        <f>J50*U25</f>
        <v>0</v>
      </c>
      <c r="S50" s="45"/>
      <c r="T50" s="43"/>
    </row>
    <row r="51" spans="1:20" s="16" customFormat="1" ht="18.75" thickBot="1">
      <c r="A51" s="207"/>
      <c r="B51" s="153" t="s">
        <v>9</v>
      </c>
      <c r="C51" s="23"/>
      <c r="D51" s="23"/>
      <c r="E51" s="23"/>
      <c r="F51" s="23"/>
      <c r="G51" s="23"/>
      <c r="H51" s="23"/>
      <c r="I51" s="23"/>
      <c r="J51" s="217"/>
      <c r="K51" s="229"/>
      <c r="O51" s="151" t="s">
        <v>85</v>
      </c>
      <c r="P51" s="151"/>
      <c r="S51" s="45"/>
      <c r="T51" s="43"/>
    </row>
    <row r="52" spans="1:20" s="16" customFormat="1" ht="18.75" thickBot="1">
      <c r="A52" s="206" t="s">
        <v>12</v>
      </c>
      <c r="B52" s="153" t="s">
        <v>8</v>
      </c>
      <c r="C52" s="23"/>
      <c r="D52" s="19"/>
      <c r="E52" s="19"/>
      <c r="F52" s="19"/>
      <c r="G52" s="19"/>
      <c r="H52" s="19"/>
      <c r="I52" s="19"/>
      <c r="J52" s="216">
        <f>SUM(C52:I53)</f>
        <v>0</v>
      </c>
      <c r="K52" s="228">
        <f>J52*U28</f>
        <v>0</v>
      </c>
      <c r="N52" s="10"/>
      <c r="O52" s="152" t="s">
        <v>1</v>
      </c>
      <c r="P52" s="152">
        <f>J50</f>
        <v>0</v>
      </c>
      <c r="Q52" s="10"/>
      <c r="R52" s="10"/>
      <c r="S52" s="45"/>
      <c r="T52" s="43"/>
    </row>
    <row r="53" spans="1:20" s="16" customFormat="1" ht="18.75" thickBot="1">
      <c r="A53" s="207"/>
      <c r="B53" s="153" t="s">
        <v>9</v>
      </c>
      <c r="C53" s="23"/>
      <c r="D53" s="19"/>
      <c r="E53" s="19"/>
      <c r="F53" s="19"/>
      <c r="G53" s="19"/>
      <c r="H53" s="19"/>
      <c r="I53" s="19"/>
      <c r="J53" s="217"/>
      <c r="K53" s="229"/>
      <c r="O53" s="152" t="s">
        <v>2</v>
      </c>
      <c r="P53" s="152">
        <f>K50</f>
        <v>0</v>
      </c>
      <c r="S53" s="45"/>
      <c r="T53" s="43"/>
    </row>
    <row r="54" spans="1:20" s="16" customFormat="1" ht="18.75" thickBot="1">
      <c r="A54" s="206" t="s">
        <v>99</v>
      </c>
      <c r="B54" s="153" t="s">
        <v>13</v>
      </c>
      <c r="C54" s="23"/>
      <c r="D54" s="25"/>
      <c r="E54" s="25"/>
      <c r="F54" s="25"/>
      <c r="G54" s="25"/>
      <c r="H54" s="25"/>
      <c r="I54" s="25"/>
      <c r="J54" s="216">
        <f>SUM(C54:I55)</f>
        <v>0</v>
      </c>
      <c r="K54" s="230">
        <f>J54*U19</f>
        <v>0</v>
      </c>
      <c r="S54" s="45"/>
      <c r="T54" s="43"/>
    </row>
    <row r="55" spans="1:20" s="16" customFormat="1" ht="18.75" thickBot="1">
      <c r="A55" s="207"/>
      <c r="B55" s="153" t="s">
        <v>14</v>
      </c>
      <c r="C55" s="23"/>
      <c r="D55" s="32"/>
      <c r="E55" s="32"/>
      <c r="F55" s="32"/>
      <c r="G55" s="32"/>
      <c r="H55" s="32"/>
      <c r="I55" s="32"/>
      <c r="J55" s="217"/>
      <c r="K55" s="231"/>
      <c r="O55" s="151" t="s">
        <v>86</v>
      </c>
      <c r="P55" s="151"/>
      <c r="S55" s="45"/>
      <c r="T55" s="43"/>
    </row>
    <row r="56" spans="1:20" s="16" customFormat="1" ht="18.75" thickBot="1">
      <c r="A56" s="206" t="s">
        <v>100</v>
      </c>
      <c r="B56" s="153" t="s">
        <v>13</v>
      </c>
      <c r="C56" s="23"/>
      <c r="D56" s="23"/>
      <c r="E56" s="23"/>
      <c r="F56" s="23"/>
      <c r="G56" s="23"/>
      <c r="H56" s="23"/>
      <c r="I56" s="23"/>
      <c r="J56" s="216">
        <f>SUM(C56:I57)</f>
        <v>0</v>
      </c>
      <c r="K56" s="230">
        <f>J56*U15</f>
        <v>0</v>
      </c>
      <c r="M56" s="1"/>
      <c r="O56" s="152" t="s">
        <v>1</v>
      </c>
      <c r="P56" s="152">
        <f>J52</f>
        <v>0</v>
      </c>
      <c r="S56" s="45"/>
      <c r="T56" s="43"/>
    </row>
    <row r="57" spans="1:20" ht="18.75" thickBot="1">
      <c r="A57" s="218"/>
      <c r="B57" s="153" t="s">
        <v>14</v>
      </c>
      <c r="C57" s="23"/>
      <c r="D57" s="25"/>
      <c r="E57" s="25"/>
      <c r="F57" s="25"/>
      <c r="G57" s="25"/>
      <c r="H57" s="25"/>
      <c r="I57" s="25"/>
      <c r="J57" s="217"/>
      <c r="K57" s="231"/>
      <c r="L57" s="16"/>
      <c r="N57" s="149"/>
      <c r="O57" s="152" t="s">
        <v>2</v>
      </c>
      <c r="P57" s="152">
        <f>K52</f>
        <v>0</v>
      </c>
      <c r="Q57" s="149"/>
      <c r="R57" s="149"/>
      <c r="T57" s="43"/>
    </row>
    <row r="58" spans="1:18" ht="16.5" thickBot="1">
      <c r="A58" s="250"/>
      <c r="B58" s="250"/>
      <c r="C58" s="250"/>
      <c r="D58" s="250"/>
      <c r="F58" s="16"/>
      <c r="G58" s="16"/>
      <c r="H58" s="16"/>
      <c r="I58" s="16"/>
      <c r="J58" s="11"/>
      <c r="K58" s="16"/>
      <c r="L58" s="16"/>
      <c r="M58" s="16"/>
      <c r="N58" s="248"/>
      <c r="O58" s="149"/>
      <c r="P58" s="149"/>
      <c r="Q58" s="149"/>
      <c r="R58" s="149"/>
    </row>
    <row r="59" spans="1:18" ht="16.5" thickBot="1">
      <c r="A59" s="196" t="s">
        <v>10</v>
      </c>
      <c r="B59" s="197"/>
      <c r="C59" s="18">
        <v>205</v>
      </c>
      <c r="D59" s="18">
        <v>210</v>
      </c>
      <c r="E59" s="18">
        <v>215</v>
      </c>
      <c r="F59" s="18">
        <v>220</v>
      </c>
      <c r="G59" s="18">
        <v>225</v>
      </c>
      <c r="H59" s="77" t="s">
        <v>1</v>
      </c>
      <c r="I59" s="160" t="s">
        <v>2</v>
      </c>
      <c r="J59" s="40"/>
      <c r="K59" s="40"/>
      <c r="L59" s="2"/>
      <c r="M59" s="2"/>
      <c r="N59" s="249"/>
      <c r="O59" s="151" t="s">
        <v>87</v>
      </c>
      <c r="P59" s="151"/>
      <c r="Q59" s="150"/>
      <c r="R59" s="150"/>
    </row>
    <row r="60" spans="1:18" ht="18">
      <c r="A60" s="206" t="s">
        <v>101</v>
      </c>
      <c r="B60" s="24" t="s">
        <v>13</v>
      </c>
      <c r="C60" s="25"/>
      <c r="D60" s="25"/>
      <c r="E60" s="25"/>
      <c r="F60" s="25"/>
      <c r="G60" s="25"/>
      <c r="H60" s="232">
        <f>SUM(A60:G61)</f>
        <v>0</v>
      </c>
      <c r="I60" s="237">
        <f>H60*U20</f>
        <v>0</v>
      </c>
      <c r="J60" s="58"/>
      <c r="K60" s="159"/>
      <c r="L60" s="158"/>
      <c r="M60" s="158"/>
      <c r="N60" s="248"/>
      <c r="O60" s="152" t="s">
        <v>1</v>
      </c>
      <c r="P60" s="152">
        <f>L72+I76</f>
        <v>0</v>
      </c>
      <c r="Q60" s="149"/>
      <c r="R60" s="149"/>
    </row>
    <row r="61" spans="1:18" ht="18.75" thickBot="1">
      <c r="A61" s="207"/>
      <c r="B61" s="22" t="s">
        <v>14</v>
      </c>
      <c r="C61" s="23"/>
      <c r="D61" s="23"/>
      <c r="E61" s="23"/>
      <c r="F61" s="23"/>
      <c r="G61" s="23"/>
      <c r="H61" s="233"/>
      <c r="I61" s="238"/>
      <c r="J61" s="58"/>
      <c r="K61" s="159"/>
      <c r="L61" s="158"/>
      <c r="M61" s="158"/>
      <c r="N61" s="249"/>
      <c r="O61" s="152" t="s">
        <v>2</v>
      </c>
      <c r="P61" s="152">
        <f>M72+J76</f>
        <v>0</v>
      </c>
      <c r="Q61" s="150"/>
      <c r="R61" s="150"/>
    </row>
    <row r="62" spans="1:18" ht="18.75" thickBot="1">
      <c r="A62" s="206" t="s">
        <v>102</v>
      </c>
      <c r="B62" s="24" t="s">
        <v>13</v>
      </c>
      <c r="C62" s="25"/>
      <c r="D62" s="25"/>
      <c r="E62" s="25"/>
      <c r="F62" s="25"/>
      <c r="G62" s="25"/>
      <c r="H62" s="232">
        <f>SUM(A62:G63)</f>
        <v>0</v>
      </c>
      <c r="I62" s="237">
        <f>H62*U16</f>
        <v>0</v>
      </c>
      <c r="J62" s="58"/>
      <c r="K62" s="159"/>
      <c r="L62" s="158"/>
      <c r="M62" s="158"/>
      <c r="N62" s="10"/>
      <c r="O62" s="11"/>
      <c r="P62" s="11"/>
      <c r="Q62" s="11"/>
      <c r="R62" s="11"/>
    </row>
    <row r="63" spans="1:18" ht="18.75" thickBot="1">
      <c r="A63" s="207"/>
      <c r="B63" s="22" t="s">
        <v>14</v>
      </c>
      <c r="C63" s="25"/>
      <c r="D63" s="25"/>
      <c r="E63" s="25"/>
      <c r="F63" s="25"/>
      <c r="G63" s="23"/>
      <c r="H63" s="233"/>
      <c r="I63" s="238"/>
      <c r="J63" s="58"/>
      <c r="K63" s="159"/>
      <c r="L63" s="158"/>
      <c r="M63" s="158"/>
      <c r="N63" s="149"/>
      <c r="O63" s="151" t="s">
        <v>88</v>
      </c>
      <c r="P63" s="151"/>
      <c r="Q63" s="11"/>
      <c r="R63" s="11"/>
    </row>
    <row r="64" spans="1:18" ht="18.75" thickBot="1">
      <c r="A64" s="2"/>
      <c r="B64" s="34"/>
      <c r="C64" s="34"/>
      <c r="D64" s="34"/>
      <c r="E64" s="34"/>
      <c r="F64" s="34"/>
      <c r="G64" s="34"/>
      <c r="H64" s="34"/>
      <c r="I64" s="35"/>
      <c r="J64" s="36"/>
      <c r="K64" s="16"/>
      <c r="L64" s="16"/>
      <c r="M64" s="16"/>
      <c r="N64" s="248"/>
      <c r="O64" s="152" t="s">
        <v>1</v>
      </c>
      <c r="P64" s="152">
        <f>H80+H84</f>
        <v>0</v>
      </c>
      <c r="Q64" s="11"/>
      <c r="R64" s="11"/>
    </row>
    <row r="65" spans="1:18" ht="16.5" thickBot="1">
      <c r="A65" s="196" t="s">
        <v>10</v>
      </c>
      <c r="B65" s="197"/>
      <c r="C65" s="18">
        <v>230</v>
      </c>
      <c r="D65" s="18">
        <v>235</v>
      </c>
      <c r="E65" s="18">
        <v>240</v>
      </c>
      <c r="F65" s="18">
        <v>245</v>
      </c>
      <c r="G65" s="18">
        <v>250</v>
      </c>
      <c r="H65" s="77" t="s">
        <v>1</v>
      </c>
      <c r="I65" s="160" t="s">
        <v>2</v>
      </c>
      <c r="J65" s="40"/>
      <c r="K65" s="40"/>
      <c r="L65" s="2"/>
      <c r="M65" s="2"/>
      <c r="N65" s="249"/>
      <c r="O65" s="152" t="s">
        <v>2</v>
      </c>
      <c r="P65" s="152">
        <f>I80+I84</f>
        <v>0</v>
      </c>
      <c r="Q65" s="11"/>
      <c r="R65" s="11"/>
    </row>
    <row r="66" spans="1:18" ht="18">
      <c r="A66" s="206" t="s">
        <v>103</v>
      </c>
      <c r="B66" s="24" t="s">
        <v>13</v>
      </c>
      <c r="C66" s="25"/>
      <c r="D66" s="25"/>
      <c r="E66" s="25"/>
      <c r="F66" s="25"/>
      <c r="G66" s="25"/>
      <c r="H66" s="232">
        <f>SUM(A66:G67)</f>
        <v>0</v>
      </c>
      <c r="I66" s="237">
        <f>H66*U21</f>
        <v>0</v>
      </c>
      <c r="J66" s="58"/>
      <c r="K66" s="159"/>
      <c r="L66" s="158"/>
      <c r="M66" s="158"/>
      <c r="N66" s="248"/>
      <c r="O66" s="11"/>
      <c r="P66" s="11"/>
      <c r="Q66" s="11"/>
      <c r="R66" s="11"/>
    </row>
    <row r="67" spans="1:18" ht="18.75" thickBot="1">
      <c r="A67" s="207"/>
      <c r="B67" s="22" t="s">
        <v>14</v>
      </c>
      <c r="C67" s="23"/>
      <c r="D67" s="23"/>
      <c r="E67" s="23"/>
      <c r="F67" s="23"/>
      <c r="G67" s="23"/>
      <c r="H67" s="233"/>
      <c r="I67" s="238"/>
      <c r="J67" s="58"/>
      <c r="K67" s="159"/>
      <c r="L67" s="158"/>
      <c r="M67" s="158"/>
      <c r="N67" s="249"/>
      <c r="O67" s="11"/>
      <c r="P67" s="11"/>
      <c r="Q67" s="11"/>
      <c r="R67" s="11"/>
    </row>
    <row r="68" spans="1:18" ht="18.75" thickBot="1">
      <c r="A68" s="206" t="s">
        <v>104</v>
      </c>
      <c r="B68" s="24" t="s">
        <v>13</v>
      </c>
      <c r="C68" s="25"/>
      <c r="D68" s="25"/>
      <c r="E68" s="25"/>
      <c r="F68" s="25"/>
      <c r="G68" s="25"/>
      <c r="H68" s="232">
        <f>SUM(A68:G69)</f>
        <v>0</v>
      </c>
      <c r="I68" s="237">
        <f>H68*U17</f>
        <v>0</v>
      </c>
      <c r="J68" s="58"/>
      <c r="K68" s="159"/>
      <c r="L68" s="158"/>
      <c r="M68" s="158"/>
      <c r="N68" s="11"/>
      <c r="O68" s="11"/>
      <c r="P68" s="11"/>
      <c r="Q68" s="11"/>
      <c r="R68" s="11"/>
    </row>
    <row r="69" spans="1:20" ht="18.75" thickBot="1">
      <c r="A69" s="207"/>
      <c r="B69" s="22" t="s">
        <v>14</v>
      </c>
      <c r="C69" s="25"/>
      <c r="D69" s="25"/>
      <c r="E69" s="25"/>
      <c r="F69" s="25"/>
      <c r="G69" s="23"/>
      <c r="H69" s="233"/>
      <c r="I69" s="238"/>
      <c r="J69" s="58"/>
      <c r="K69" s="159"/>
      <c r="L69" s="158"/>
      <c r="M69" s="158"/>
      <c r="T69" s="43"/>
    </row>
    <row r="70" spans="1:10" ht="22.5" customHeight="1">
      <c r="A70" s="2"/>
      <c r="B70" s="34"/>
      <c r="C70" s="34"/>
      <c r="D70" s="34"/>
      <c r="E70" s="34"/>
      <c r="F70" s="34"/>
      <c r="G70" s="34"/>
      <c r="H70" s="34"/>
      <c r="I70" s="35"/>
      <c r="J70" s="36"/>
    </row>
    <row r="71" spans="1:13" ht="26.25" customHeight="1" thickBot="1">
      <c r="A71" s="236" t="s">
        <v>5</v>
      </c>
      <c r="B71" s="236"/>
      <c r="C71" s="47">
        <v>23</v>
      </c>
      <c r="D71" s="47">
        <v>24</v>
      </c>
      <c r="E71" s="47">
        <v>25</v>
      </c>
      <c r="F71" s="47">
        <v>28</v>
      </c>
      <c r="G71" s="47">
        <v>27</v>
      </c>
      <c r="H71" s="47">
        <v>28</v>
      </c>
      <c r="I71" s="47">
        <v>29</v>
      </c>
      <c r="J71" s="47">
        <v>30</v>
      </c>
      <c r="K71" s="47">
        <v>31</v>
      </c>
      <c r="L71" s="79" t="s">
        <v>1</v>
      </c>
      <c r="M71" s="37" t="s">
        <v>2</v>
      </c>
    </row>
    <row r="72" spans="1:13" ht="23.25" customHeight="1">
      <c r="A72" s="221" t="s">
        <v>51</v>
      </c>
      <c r="B72" s="48" t="s">
        <v>20</v>
      </c>
      <c r="C72" s="49"/>
      <c r="D72" s="49"/>
      <c r="E72" s="49"/>
      <c r="F72" s="49"/>
      <c r="G72" s="49"/>
      <c r="H72" s="49"/>
      <c r="I72" s="49"/>
      <c r="J72" s="49"/>
      <c r="K72" s="49"/>
      <c r="L72" s="225">
        <f>SUM(C72:K73)</f>
        <v>0</v>
      </c>
      <c r="M72" s="223">
        <f>L72*150</f>
        <v>0</v>
      </c>
    </row>
    <row r="73" spans="1:19" ht="26.25" thickBot="1">
      <c r="A73" s="222"/>
      <c r="B73" s="50" t="s">
        <v>21</v>
      </c>
      <c r="C73" s="51"/>
      <c r="D73" s="51"/>
      <c r="E73" s="51"/>
      <c r="F73" s="51"/>
      <c r="G73" s="51"/>
      <c r="H73" s="51"/>
      <c r="I73" s="51"/>
      <c r="J73" s="51"/>
      <c r="K73" s="51"/>
      <c r="L73" s="226"/>
      <c r="M73" s="224"/>
      <c r="S73" s="1"/>
    </row>
    <row r="74" spans="1:20" ht="23.25" customHeight="1">
      <c r="A74" s="2"/>
      <c r="B74" s="2"/>
      <c r="C74" s="46"/>
      <c r="D74" s="46"/>
      <c r="E74" s="46"/>
      <c r="F74" s="46"/>
      <c r="G74" s="46"/>
      <c r="H74" s="46"/>
      <c r="I74" s="46"/>
      <c r="J74" s="46"/>
      <c r="K74" s="46"/>
      <c r="L74" s="39"/>
      <c r="M74" s="6"/>
      <c r="S74" s="1"/>
      <c r="T74" s="1"/>
    </row>
    <row r="75" spans="1:20" ht="25.5" customHeight="1" thickBot="1">
      <c r="A75" s="236" t="s">
        <v>5</v>
      </c>
      <c r="B75" s="236"/>
      <c r="C75" s="47">
        <v>145</v>
      </c>
      <c r="D75" s="47">
        <v>150</v>
      </c>
      <c r="E75" s="47">
        <v>155</v>
      </c>
      <c r="F75" s="47">
        <v>160</v>
      </c>
      <c r="G75" s="47">
        <v>165</v>
      </c>
      <c r="H75" s="47">
        <v>170</v>
      </c>
      <c r="I75" s="79" t="s">
        <v>1</v>
      </c>
      <c r="J75" s="37" t="s">
        <v>2</v>
      </c>
      <c r="K75" s="36"/>
      <c r="S75" s="1"/>
      <c r="T75" s="1"/>
    </row>
    <row r="76" spans="1:20" ht="24" customHeight="1">
      <c r="A76" s="221" t="s">
        <v>52</v>
      </c>
      <c r="B76" s="48" t="s">
        <v>20</v>
      </c>
      <c r="C76" s="49"/>
      <c r="D76" s="49"/>
      <c r="E76" s="49"/>
      <c r="F76" s="49"/>
      <c r="G76" s="49"/>
      <c r="H76" s="49"/>
      <c r="I76" s="225">
        <f>SUM(C76:H77)</f>
        <v>0</v>
      </c>
      <c r="J76" s="223">
        <f>I76*150</f>
        <v>0</v>
      </c>
      <c r="K76" s="36"/>
      <c r="T76" s="1"/>
    </row>
    <row r="77" spans="1:20" ht="26.25" thickBot="1">
      <c r="A77" s="222"/>
      <c r="B77" s="50" t="s">
        <v>21</v>
      </c>
      <c r="C77" s="51"/>
      <c r="D77" s="51"/>
      <c r="E77" s="51"/>
      <c r="F77" s="51"/>
      <c r="G77" s="51"/>
      <c r="H77" s="51"/>
      <c r="I77" s="226"/>
      <c r="J77" s="224"/>
      <c r="K77" s="36"/>
      <c r="O77" s="191"/>
      <c r="P77" s="191"/>
      <c r="Q77" s="44"/>
      <c r="S77" s="1"/>
      <c r="T77" s="1"/>
    </row>
    <row r="78" spans="15:20" ht="19.5" customHeight="1" thickBot="1">
      <c r="O78" s="170"/>
      <c r="P78" s="170"/>
      <c r="Q78" s="44"/>
      <c r="S78" s="1"/>
      <c r="T78" s="1"/>
    </row>
    <row r="79" spans="1:20" ht="13.5" thickBot="1">
      <c r="A79" s="196" t="s">
        <v>10</v>
      </c>
      <c r="B79" s="204"/>
      <c r="C79" s="148">
        <v>120</v>
      </c>
      <c r="D79" s="18">
        <v>125</v>
      </c>
      <c r="E79" s="18">
        <v>130</v>
      </c>
      <c r="F79" s="18">
        <v>135</v>
      </c>
      <c r="G79" s="18">
        <v>140</v>
      </c>
      <c r="H79" s="77" t="s">
        <v>1</v>
      </c>
      <c r="I79" s="59" t="s">
        <v>2</v>
      </c>
      <c r="O79" s="170"/>
      <c r="P79" s="170"/>
      <c r="Q79" s="44"/>
      <c r="S79" s="1"/>
      <c r="T79" s="1"/>
    </row>
    <row r="80" spans="1:20" ht="18" customHeight="1" thickBot="1">
      <c r="A80" s="209" t="s">
        <v>67</v>
      </c>
      <c r="B80" s="161" t="s">
        <v>8</v>
      </c>
      <c r="C80" s="19"/>
      <c r="D80" s="19"/>
      <c r="E80" s="19"/>
      <c r="F80" s="19"/>
      <c r="G80" s="19"/>
      <c r="H80" s="200">
        <f>SUM(C80:G81)</f>
        <v>0</v>
      </c>
      <c r="I80" s="202">
        <f>H80*U38</f>
        <v>0</v>
      </c>
      <c r="J80" s="20"/>
      <c r="O80" s="16"/>
      <c r="P80" s="16"/>
      <c r="T80" s="1"/>
    </row>
    <row r="81" spans="1:20" ht="18.75" thickBot="1">
      <c r="A81" s="207"/>
      <c r="B81" s="168" t="s">
        <v>9</v>
      </c>
      <c r="C81" s="165"/>
      <c r="D81" s="61"/>
      <c r="E81" s="61"/>
      <c r="F81" s="61"/>
      <c r="G81" s="169"/>
      <c r="H81" s="201"/>
      <c r="I81" s="203"/>
      <c r="S81" s="1"/>
      <c r="T81" s="1"/>
    </row>
    <row r="82" spans="19:20" ht="13.5" thickBot="1">
      <c r="S82" s="1"/>
      <c r="T82" s="1"/>
    </row>
    <row r="83" spans="1:21" ht="17.25" thickBot="1">
      <c r="A83" s="196" t="s">
        <v>10</v>
      </c>
      <c r="B83" s="197"/>
      <c r="C83" s="28">
        <v>145</v>
      </c>
      <c r="D83" s="28">
        <v>150</v>
      </c>
      <c r="E83" s="28">
        <v>155</v>
      </c>
      <c r="F83" s="28">
        <v>160</v>
      </c>
      <c r="G83" s="28">
        <v>165</v>
      </c>
      <c r="H83" s="78" t="s">
        <v>1</v>
      </c>
      <c r="I83" s="62" t="s">
        <v>2</v>
      </c>
      <c r="J83" s="29"/>
      <c r="K83" s="29"/>
      <c r="S83" s="120"/>
      <c r="T83" s="146"/>
      <c r="U83" s="147"/>
    </row>
    <row r="84" spans="1:20" ht="21" customHeight="1" thickBot="1">
      <c r="A84" s="198" t="s">
        <v>67</v>
      </c>
      <c r="B84" s="163" t="s">
        <v>8</v>
      </c>
      <c r="C84" s="162"/>
      <c r="D84" s="162"/>
      <c r="E84" s="162"/>
      <c r="F84" s="162"/>
      <c r="G84" s="162"/>
      <c r="H84" s="200">
        <f>SUM(C84:G85)</f>
        <v>0</v>
      </c>
      <c r="I84" s="202">
        <f>H84*U38</f>
        <v>0</v>
      </c>
      <c r="J84" s="30"/>
      <c r="K84" s="30"/>
      <c r="T84" s="1"/>
    </row>
    <row r="85" spans="1:18" ht="21.75" customHeight="1" thickBot="1">
      <c r="A85" s="199"/>
      <c r="B85" s="164" t="s">
        <v>9</v>
      </c>
      <c r="C85" s="165"/>
      <c r="D85" s="166"/>
      <c r="E85" s="166"/>
      <c r="F85" s="166"/>
      <c r="G85" s="167"/>
      <c r="H85" s="201"/>
      <c r="I85" s="203"/>
      <c r="J85" s="30"/>
      <c r="K85" s="30"/>
      <c r="N85" s="11"/>
      <c r="O85" s="11"/>
      <c r="P85" s="11"/>
      <c r="Q85" s="11"/>
      <c r="R85" s="11"/>
    </row>
    <row r="86" ht="16.5" customHeight="1" thickBot="1"/>
    <row r="87" spans="1:20" ht="17.25" customHeight="1" thickBot="1">
      <c r="A87" s="196" t="s">
        <v>10</v>
      </c>
      <c r="B87" s="204"/>
      <c r="C87" s="148">
        <v>22</v>
      </c>
      <c r="D87" s="18">
        <v>23</v>
      </c>
      <c r="E87" s="18">
        <v>24</v>
      </c>
      <c r="F87" s="18">
        <v>25</v>
      </c>
      <c r="G87" s="18">
        <v>26</v>
      </c>
      <c r="H87" s="18">
        <v>27</v>
      </c>
      <c r="I87" s="77" t="s">
        <v>1</v>
      </c>
      <c r="J87" s="59" t="s">
        <v>2</v>
      </c>
      <c r="O87" s="151" t="s">
        <v>92</v>
      </c>
      <c r="P87" s="151"/>
      <c r="Q87" s="192"/>
      <c r="R87" s="44"/>
      <c r="S87" s="1"/>
      <c r="T87" s="1"/>
    </row>
    <row r="88" spans="1:20" ht="21" customHeight="1" thickBot="1">
      <c r="A88" s="209" t="s">
        <v>90</v>
      </c>
      <c r="B88" s="161" t="s">
        <v>8</v>
      </c>
      <c r="C88" s="19"/>
      <c r="D88" s="19"/>
      <c r="E88" s="19"/>
      <c r="F88" s="19"/>
      <c r="G88" s="19"/>
      <c r="H88" s="19"/>
      <c r="I88" s="200">
        <f>SUM(C88:H89)</f>
        <v>0</v>
      </c>
      <c r="J88" s="202">
        <f>I88*U43</f>
        <v>0</v>
      </c>
      <c r="K88" s="20"/>
      <c r="O88" s="152" t="s">
        <v>1</v>
      </c>
      <c r="P88" s="152">
        <f>I88+H92</f>
        <v>0</v>
      </c>
      <c r="Q88" s="16"/>
      <c r="S88" s="1"/>
      <c r="T88" s="44"/>
    </row>
    <row r="89" spans="1:20" ht="22.5" customHeight="1" thickBot="1">
      <c r="A89" s="207"/>
      <c r="B89" s="168" t="s">
        <v>9</v>
      </c>
      <c r="C89" s="165"/>
      <c r="D89" s="61"/>
      <c r="E89" s="61"/>
      <c r="F89" s="169"/>
      <c r="G89" s="61"/>
      <c r="H89" s="169"/>
      <c r="I89" s="201"/>
      <c r="J89" s="203"/>
      <c r="O89" s="152" t="s">
        <v>2</v>
      </c>
      <c r="P89" s="152">
        <f>J88+I92</f>
        <v>0</v>
      </c>
      <c r="S89" s="1"/>
      <c r="T89" s="1"/>
    </row>
    <row r="90" spans="19:20" ht="13.5" thickBot="1">
      <c r="S90" s="1"/>
      <c r="T90" s="1"/>
    </row>
    <row r="91" spans="1:21" ht="17.25" thickBot="1">
      <c r="A91" s="196" t="s">
        <v>10</v>
      </c>
      <c r="B91" s="197"/>
      <c r="C91" s="28">
        <v>28</v>
      </c>
      <c r="D91" s="28">
        <v>29</v>
      </c>
      <c r="E91" s="28">
        <v>30</v>
      </c>
      <c r="F91" s="28">
        <v>31</v>
      </c>
      <c r="G91" s="28">
        <v>32</v>
      </c>
      <c r="H91" s="78" t="s">
        <v>1</v>
      </c>
      <c r="I91" s="160" t="s">
        <v>2</v>
      </c>
      <c r="J91" s="29"/>
      <c r="K91" s="29"/>
      <c r="S91" s="120"/>
      <c r="T91" s="146"/>
      <c r="U91" s="147"/>
    </row>
    <row r="92" spans="1:20" ht="21" customHeight="1" thickBot="1">
      <c r="A92" s="198" t="s">
        <v>90</v>
      </c>
      <c r="B92" s="163" t="s">
        <v>8</v>
      </c>
      <c r="C92" s="162"/>
      <c r="D92" s="162"/>
      <c r="E92" s="162"/>
      <c r="F92" s="162"/>
      <c r="G92" s="162"/>
      <c r="H92" s="200">
        <f>SUM(C92:G93)</f>
        <v>0</v>
      </c>
      <c r="I92" s="202">
        <f>H92*U43</f>
        <v>0</v>
      </c>
      <c r="J92" s="30"/>
      <c r="K92" s="30"/>
      <c r="T92" s="1"/>
    </row>
    <row r="93" spans="1:18" ht="21.75" customHeight="1" thickBot="1">
      <c r="A93" s="199"/>
      <c r="B93" s="164" t="s">
        <v>9</v>
      </c>
      <c r="C93" s="165"/>
      <c r="D93" s="166"/>
      <c r="E93" s="166"/>
      <c r="F93" s="166"/>
      <c r="G93" s="167"/>
      <c r="H93" s="201"/>
      <c r="I93" s="203"/>
      <c r="J93" s="30"/>
      <c r="K93" s="30"/>
      <c r="N93" s="11"/>
      <c r="O93" s="11"/>
      <c r="P93" s="11"/>
      <c r="Q93" s="11"/>
      <c r="R93" s="11"/>
    </row>
    <row r="94" spans="1:18" ht="21.75" customHeight="1" thickBot="1">
      <c r="A94" s="2"/>
      <c r="B94" s="2"/>
      <c r="C94" s="38"/>
      <c r="D94" s="38"/>
      <c r="E94" s="193"/>
      <c r="F94" s="193"/>
      <c r="G94" s="167"/>
      <c r="H94" s="58"/>
      <c r="I94" s="36"/>
      <c r="J94" s="30"/>
      <c r="K94" s="30"/>
      <c r="N94" s="11"/>
      <c r="O94" s="11"/>
      <c r="P94" s="11"/>
      <c r="Q94" s="11"/>
      <c r="R94" s="11"/>
    </row>
    <row r="95" spans="1:21" ht="17.25" thickBot="1">
      <c r="A95" s="196" t="s">
        <v>10</v>
      </c>
      <c r="B95" s="197"/>
      <c r="C95" s="28">
        <v>23</v>
      </c>
      <c r="D95" s="28">
        <v>24</v>
      </c>
      <c r="E95" s="28">
        <v>25</v>
      </c>
      <c r="F95" s="28">
        <v>26</v>
      </c>
      <c r="G95" s="28">
        <v>27</v>
      </c>
      <c r="H95" s="78" t="s">
        <v>1</v>
      </c>
      <c r="I95" s="160" t="s">
        <v>2</v>
      </c>
      <c r="J95" s="29"/>
      <c r="K95" s="29"/>
      <c r="S95" s="120"/>
      <c r="T95" s="146"/>
      <c r="U95" s="147"/>
    </row>
    <row r="96" spans="1:20" ht="21" customHeight="1" thickBot="1">
      <c r="A96" s="198" t="s">
        <v>94</v>
      </c>
      <c r="B96" s="163" t="s">
        <v>8</v>
      </c>
      <c r="C96" s="162"/>
      <c r="D96" s="162"/>
      <c r="E96" s="162"/>
      <c r="F96" s="162"/>
      <c r="G96" s="162"/>
      <c r="H96" s="200">
        <f>SUM(C96:G97)</f>
        <v>0</v>
      </c>
      <c r="I96" s="202">
        <f>H96*U44</f>
        <v>0</v>
      </c>
      <c r="J96" s="30"/>
      <c r="K96" s="30"/>
      <c r="T96" s="1"/>
    </row>
    <row r="97" spans="1:18" ht="21.75" customHeight="1" thickBot="1">
      <c r="A97" s="199"/>
      <c r="B97" s="164" t="s">
        <v>9</v>
      </c>
      <c r="C97" s="165"/>
      <c r="D97" s="166"/>
      <c r="E97" s="166"/>
      <c r="F97" s="166"/>
      <c r="G97" s="167"/>
      <c r="H97" s="201"/>
      <c r="I97" s="203"/>
      <c r="J97" s="30"/>
      <c r="K97" s="30"/>
      <c r="N97" s="11"/>
      <c r="O97" s="11"/>
      <c r="P97" s="11"/>
      <c r="Q97" s="11"/>
      <c r="R97" s="11"/>
    </row>
    <row r="98" spans="1:18" ht="21.75" customHeight="1" thickBot="1">
      <c r="A98" s="2"/>
      <c r="B98" s="2"/>
      <c r="C98" s="38"/>
      <c r="D98" s="38"/>
      <c r="E98" s="193"/>
      <c r="F98" s="193"/>
      <c r="G98" s="167"/>
      <c r="H98" s="58"/>
      <c r="I98" s="36"/>
      <c r="J98" s="30"/>
      <c r="K98" s="30"/>
      <c r="N98" s="11"/>
      <c r="O98" s="11"/>
      <c r="P98" s="11"/>
      <c r="Q98" s="11"/>
      <c r="R98" s="11"/>
    </row>
    <row r="99" spans="1:13" ht="31.5" customHeight="1" thickBot="1">
      <c r="A99" s="254" t="s">
        <v>15</v>
      </c>
      <c r="B99" s="254"/>
      <c r="C99" s="254"/>
      <c r="D99" s="1" t="s">
        <v>19</v>
      </c>
      <c r="E99" s="251">
        <f>P7+P12+P16+P20+P31+P35+P40+P45+P49+P53+P57+P61+P65+M23+P89+I96</f>
        <v>0</v>
      </c>
      <c r="F99" s="252"/>
      <c r="G99" s="253"/>
      <c r="H99" s="1" t="s">
        <v>3</v>
      </c>
      <c r="K99" s="1" t="s">
        <v>18</v>
      </c>
      <c r="L99" s="234">
        <f>P6+P11+P15+P19+P30+P34+P39+P44+P48+P52+P56+P60+P64+L23+P88+H96</f>
        <v>0</v>
      </c>
      <c r="M99" s="235"/>
    </row>
    <row r="101" spans="1:13" ht="23.25">
      <c r="A101" s="220"/>
      <c r="B101" s="220"/>
      <c r="C101" s="220"/>
      <c r="D101" s="220"/>
      <c r="E101" s="220"/>
      <c r="F101" s="220"/>
      <c r="G101" s="220"/>
      <c r="H101" s="220"/>
      <c r="I101" s="220"/>
      <c r="J101" s="220"/>
      <c r="K101" s="220"/>
      <c r="L101" s="220"/>
      <c r="M101" s="220"/>
    </row>
    <row r="102" spans="1:13" ht="15.75">
      <c r="A102" s="219"/>
      <c r="B102" s="219"/>
      <c r="C102" s="219"/>
      <c r="D102" s="219"/>
      <c r="E102" s="219"/>
      <c r="F102" s="219"/>
      <c r="G102" s="219"/>
      <c r="H102" s="219"/>
      <c r="I102" s="219"/>
      <c r="J102" s="219"/>
      <c r="K102" s="219"/>
      <c r="L102" s="219"/>
      <c r="M102" s="219"/>
    </row>
    <row r="103" spans="1:13" ht="15.75">
      <c r="A103" s="219"/>
      <c r="B103" s="219"/>
      <c r="C103" s="219"/>
      <c r="D103" s="219"/>
      <c r="E103" s="219"/>
      <c r="F103" s="219"/>
      <c r="G103" s="219"/>
      <c r="H103" s="219"/>
      <c r="I103" s="219"/>
      <c r="J103" s="219"/>
      <c r="K103" s="219"/>
      <c r="L103" s="219"/>
      <c r="M103" s="219"/>
    </row>
    <row r="104" spans="1:13" ht="15.75">
      <c r="A104" s="219"/>
      <c r="B104" s="219"/>
      <c r="C104" s="219"/>
      <c r="D104" s="219"/>
      <c r="E104" s="219"/>
      <c r="F104" s="219"/>
      <c r="G104" s="219"/>
      <c r="H104" s="219"/>
      <c r="I104" s="219"/>
      <c r="J104" s="219"/>
      <c r="K104" s="219"/>
      <c r="L104" s="219"/>
      <c r="M104" s="219"/>
    </row>
  </sheetData>
  <sheetProtection/>
  <mergeCells count="98">
    <mergeCell ref="A87:B87"/>
    <mergeCell ref="A88:A89"/>
    <mergeCell ref="I88:I89"/>
    <mergeCell ref="J88:J89"/>
    <mergeCell ref="A91:B91"/>
    <mergeCell ref="A92:A93"/>
    <mergeCell ref="H92:H93"/>
    <mergeCell ref="I92:I93"/>
    <mergeCell ref="A83:B83"/>
    <mergeCell ref="A84:A85"/>
    <mergeCell ref="H84:H85"/>
    <mergeCell ref="H68:H69"/>
    <mergeCell ref="A79:B79"/>
    <mergeCell ref="A80:A81"/>
    <mergeCell ref="H80:H81"/>
    <mergeCell ref="J54:J55"/>
    <mergeCell ref="A59:B59"/>
    <mergeCell ref="K46:K47"/>
    <mergeCell ref="A44:A45"/>
    <mergeCell ref="A58:D58"/>
    <mergeCell ref="E99:G99"/>
    <mergeCell ref="A99:C99"/>
    <mergeCell ref="I84:I85"/>
    <mergeCell ref="A65:B65"/>
    <mergeCell ref="A66:A67"/>
    <mergeCell ref="N64:N65"/>
    <mergeCell ref="I68:I69"/>
    <mergeCell ref="N58:N59"/>
    <mergeCell ref="N60:N61"/>
    <mergeCell ref="N66:N67"/>
    <mergeCell ref="I66:I67"/>
    <mergeCell ref="E1:M1"/>
    <mergeCell ref="J30:J31"/>
    <mergeCell ref="K30:K31"/>
    <mergeCell ref="J52:J53"/>
    <mergeCell ref="K32:K33"/>
    <mergeCell ref="L42:L43"/>
    <mergeCell ref="L44:L45"/>
    <mergeCell ref="D2:E2"/>
    <mergeCell ref="I5:K6"/>
    <mergeCell ref="A1:D1"/>
    <mergeCell ref="L99:M99"/>
    <mergeCell ref="A75:B75"/>
    <mergeCell ref="I36:I37"/>
    <mergeCell ref="I38:I39"/>
    <mergeCell ref="I76:I77"/>
    <mergeCell ref="J76:J77"/>
    <mergeCell ref="A60:A61"/>
    <mergeCell ref="I60:I61"/>
    <mergeCell ref="I62:I63"/>
    <mergeCell ref="K52:K53"/>
    <mergeCell ref="L72:L73"/>
    <mergeCell ref="K42:K43"/>
    <mergeCell ref="H36:H37"/>
    <mergeCell ref="H38:H39"/>
    <mergeCell ref="K50:K51"/>
    <mergeCell ref="K54:K55"/>
    <mergeCell ref="J56:J57"/>
    <mergeCell ref="H60:H61"/>
    <mergeCell ref="H62:H63"/>
    <mergeCell ref="K56:K57"/>
    <mergeCell ref="J50:J51"/>
    <mergeCell ref="A56:A57"/>
    <mergeCell ref="A46:A47"/>
    <mergeCell ref="A104:M104"/>
    <mergeCell ref="A103:M103"/>
    <mergeCell ref="A102:M102"/>
    <mergeCell ref="A101:M101"/>
    <mergeCell ref="A76:A77"/>
    <mergeCell ref="A54:A55"/>
    <mergeCell ref="M72:M73"/>
    <mergeCell ref="L46:L47"/>
    <mergeCell ref="A2:A3"/>
    <mergeCell ref="A36:A37"/>
    <mergeCell ref="A38:A39"/>
    <mergeCell ref="A49:B49"/>
    <mergeCell ref="J32:J33"/>
    <mergeCell ref="K44:K45"/>
    <mergeCell ref="I80:I81"/>
    <mergeCell ref="B2:C2"/>
    <mergeCell ref="A30:A31"/>
    <mergeCell ref="A32:A33"/>
    <mergeCell ref="A52:A53"/>
    <mergeCell ref="A41:B41"/>
    <mergeCell ref="H66:H67"/>
    <mergeCell ref="A71:B71"/>
    <mergeCell ref="A72:A73"/>
    <mergeCell ref="A68:A69"/>
    <mergeCell ref="H2:M3"/>
    <mergeCell ref="A95:B95"/>
    <mergeCell ref="A96:A97"/>
    <mergeCell ref="H96:H97"/>
    <mergeCell ref="I96:I97"/>
    <mergeCell ref="A29:B29"/>
    <mergeCell ref="A35:B35"/>
    <mergeCell ref="A42:A43"/>
    <mergeCell ref="A50:A51"/>
    <mergeCell ref="A62:A63"/>
  </mergeCells>
  <printOptions/>
  <pageMargins left="0.3937007874015748" right="0.1968503937007874" top="0.3937007874015748" bottom="0.5905511811023623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43"/>
  <sheetViews>
    <sheetView zoomScalePageLayoutView="0" workbookViewId="0" topLeftCell="A1">
      <selection activeCell="F8" sqref="F8"/>
    </sheetView>
  </sheetViews>
  <sheetFormatPr defaultColWidth="9.140625" defaultRowHeight="12.75"/>
  <cols>
    <col min="2" max="2" width="33.00390625" style="0" customWidth="1"/>
    <col min="3" max="3" width="13.7109375" style="0" customWidth="1"/>
  </cols>
  <sheetData>
    <row r="1" ht="13.5" thickBot="1"/>
    <row r="2" spans="2:3" ht="33" thickBot="1">
      <c r="B2" s="118" t="s">
        <v>23</v>
      </c>
      <c r="C2" s="92" t="s">
        <v>24</v>
      </c>
    </row>
    <row r="3" spans="2:3" ht="16.5" thickBot="1">
      <c r="B3" s="93" t="s">
        <v>25</v>
      </c>
      <c r="C3" s="94"/>
    </row>
    <row r="4" spans="2:3" ht="15.75">
      <c r="B4" s="91" t="s">
        <v>26</v>
      </c>
      <c r="C4" s="95">
        <v>175</v>
      </c>
    </row>
    <row r="5" spans="2:3" ht="15.75">
      <c r="B5" s="96" t="s">
        <v>27</v>
      </c>
      <c r="C5" s="97">
        <v>180</v>
      </c>
    </row>
    <row r="6" spans="2:3" ht="16.5" thickBot="1">
      <c r="B6" s="98" t="s">
        <v>28</v>
      </c>
      <c r="C6" s="99">
        <v>185</v>
      </c>
    </row>
    <row r="7" spans="2:3" ht="15.75">
      <c r="B7" s="111" t="s">
        <v>29</v>
      </c>
      <c r="C7" s="95">
        <v>185</v>
      </c>
    </row>
    <row r="8" spans="2:3" ht="15.75">
      <c r="B8" s="109" t="s">
        <v>30</v>
      </c>
      <c r="C8" s="97">
        <v>190</v>
      </c>
    </row>
    <row r="9" spans="2:3" ht="15.75">
      <c r="B9" s="109" t="s">
        <v>31</v>
      </c>
      <c r="C9" s="97">
        <v>205</v>
      </c>
    </row>
    <row r="10" spans="2:3" ht="16.5" thickBot="1">
      <c r="B10" s="110" t="s">
        <v>53</v>
      </c>
      <c r="C10" s="99">
        <v>260</v>
      </c>
    </row>
    <row r="11" spans="2:3" ht="16.5" thickBot="1">
      <c r="B11" s="100" t="s">
        <v>33</v>
      </c>
      <c r="C11" s="101">
        <v>250</v>
      </c>
    </row>
    <row r="12" spans="2:3" ht="16.5" thickBot="1">
      <c r="B12" s="98" t="s">
        <v>34</v>
      </c>
      <c r="C12" s="99">
        <v>180</v>
      </c>
    </row>
    <row r="13" spans="2:3" ht="16.5" thickBot="1">
      <c r="B13" s="102" t="s">
        <v>35</v>
      </c>
      <c r="C13" s="103"/>
    </row>
    <row r="14" spans="2:3" ht="15.75">
      <c r="B14" s="91" t="s">
        <v>57</v>
      </c>
      <c r="C14" s="113">
        <v>70</v>
      </c>
    </row>
    <row r="15" spans="2:3" ht="15.75">
      <c r="B15" s="96" t="s">
        <v>56</v>
      </c>
      <c r="C15" s="114">
        <v>75</v>
      </c>
    </row>
    <row r="16" spans="2:3" ht="15.75">
      <c r="B16" s="96" t="s">
        <v>55</v>
      </c>
      <c r="C16" s="114">
        <v>80</v>
      </c>
    </row>
    <row r="17" spans="2:3" ht="15.75">
      <c r="B17" s="96" t="s">
        <v>54</v>
      </c>
      <c r="C17" s="114">
        <v>85</v>
      </c>
    </row>
    <row r="18" spans="2:3" ht="15.75">
      <c r="B18" s="96" t="s">
        <v>36</v>
      </c>
      <c r="C18" s="115">
        <v>135</v>
      </c>
    </row>
    <row r="19" spans="2:3" ht="15.75">
      <c r="B19" s="96" t="s">
        <v>37</v>
      </c>
      <c r="C19" s="115">
        <v>150</v>
      </c>
    </row>
    <row r="20" spans="2:3" ht="15.75">
      <c r="B20" s="96" t="s">
        <v>38</v>
      </c>
      <c r="C20" s="115">
        <v>160</v>
      </c>
    </row>
    <row r="21" spans="2:3" ht="16.5" thickBot="1">
      <c r="B21" s="98" t="s">
        <v>58</v>
      </c>
      <c r="C21" s="112">
        <v>165</v>
      </c>
    </row>
    <row r="22" spans="2:3" ht="16.5" thickBot="1">
      <c r="B22" s="102" t="s">
        <v>39</v>
      </c>
      <c r="C22" s="107"/>
    </row>
    <row r="23" spans="2:3" ht="15.75">
      <c r="B23" s="111" t="s">
        <v>40</v>
      </c>
      <c r="C23" s="104">
        <v>135</v>
      </c>
    </row>
    <row r="24" spans="2:3" ht="15.75">
      <c r="B24" s="109" t="s">
        <v>41</v>
      </c>
      <c r="C24" s="105">
        <v>145</v>
      </c>
    </row>
    <row r="25" spans="2:3" ht="15.75">
      <c r="B25" s="109" t="s">
        <v>42</v>
      </c>
      <c r="C25" s="105">
        <v>155</v>
      </c>
    </row>
    <row r="26" spans="2:3" ht="15.75">
      <c r="B26" s="109" t="s">
        <v>43</v>
      </c>
      <c r="C26" s="105">
        <v>140</v>
      </c>
    </row>
    <row r="27" spans="2:3" ht="15.75">
      <c r="B27" s="109" t="s">
        <v>44</v>
      </c>
      <c r="C27" s="105">
        <v>150</v>
      </c>
    </row>
    <row r="28" spans="2:3" ht="15.75">
      <c r="B28" s="109" t="s">
        <v>45</v>
      </c>
      <c r="C28" s="105">
        <v>160</v>
      </c>
    </row>
    <row r="29" spans="2:3" ht="16.5" thickBot="1">
      <c r="B29" s="110" t="s">
        <v>46</v>
      </c>
      <c r="C29" s="106">
        <v>130</v>
      </c>
    </row>
    <row r="30" spans="2:3" ht="16.5" thickBot="1">
      <c r="B30" s="116" t="s">
        <v>47</v>
      </c>
      <c r="C30" s="117"/>
    </row>
    <row r="31" spans="2:3" ht="15.75">
      <c r="B31" s="96" t="s">
        <v>48</v>
      </c>
      <c r="C31" s="105">
        <v>135</v>
      </c>
    </row>
    <row r="32" spans="2:3" ht="16.5" thickBot="1">
      <c r="B32" s="98" t="s">
        <v>49</v>
      </c>
      <c r="C32" s="106">
        <v>180</v>
      </c>
    </row>
    <row r="33" spans="2:3" ht="16.5" thickBot="1">
      <c r="B33" s="102" t="s">
        <v>50</v>
      </c>
      <c r="C33" s="107"/>
    </row>
    <row r="34" spans="2:3" ht="15.75">
      <c r="B34" s="91" t="s">
        <v>59</v>
      </c>
      <c r="C34" s="104">
        <v>1600</v>
      </c>
    </row>
    <row r="35" spans="2:3" ht="15.75">
      <c r="B35" s="96" t="s">
        <v>60</v>
      </c>
      <c r="C35" s="105">
        <v>850</v>
      </c>
    </row>
    <row r="36" spans="2:3" ht="16.5" thickBot="1">
      <c r="B36" s="98" t="s">
        <v>61</v>
      </c>
      <c r="C36" s="106">
        <v>1150</v>
      </c>
    </row>
    <row r="37" spans="2:3" ht="15.75">
      <c r="B37" s="108"/>
      <c r="C37" s="119"/>
    </row>
    <row r="38" spans="2:3" ht="15.75">
      <c r="B38" s="108"/>
      <c r="C38" s="119"/>
    </row>
    <row r="39" spans="2:3" ht="15.75">
      <c r="B39" s="108"/>
      <c r="C39" s="119"/>
    </row>
    <row r="40" spans="2:3" ht="15.75">
      <c r="B40" s="108"/>
      <c r="C40" s="119"/>
    </row>
    <row r="41" spans="2:3" ht="15.75">
      <c r="B41" s="108"/>
      <c r="C41" s="119"/>
    </row>
    <row r="42" spans="2:3" ht="15.75">
      <c r="B42" s="108"/>
      <c r="C42" s="119"/>
    </row>
    <row r="43" spans="2:3" ht="15.75">
      <c r="B43" s="108"/>
      <c r="C43" s="1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2017-10-09T10:44:34Z</cp:lastPrinted>
  <dcterms:created xsi:type="dcterms:W3CDTF">1996-10-08T23:32:33Z</dcterms:created>
  <dcterms:modified xsi:type="dcterms:W3CDTF">2018-08-15T04:50:18Z</dcterms:modified>
  <cp:category/>
  <cp:version/>
  <cp:contentType/>
  <cp:contentStatus/>
</cp:coreProperties>
</file>